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amba.nss.udel.edu\nss-sec\Security\Secure UD\Document Design Files\"/>
    </mc:Choice>
  </mc:AlternateContent>
  <workbookProtection workbookAlgorithmName="SHA-512" workbookHashValue="bTo5QHlfW/DBRx+zJxcWIU/nWgmCee2fay3mF+V+ZpjxDNlUl/vbMkhzEwc+Q1qPnknyfUBMmMTQJXKz5QWSDw==" workbookSaltValue="7cWCKEEs94P8MZkhNdY2kA==" workbookSpinCount="100000" lockStructure="1"/>
  <bookViews>
    <workbookView xWindow="0" yWindow="0" windowWidth="18648" windowHeight="11196"/>
  </bookViews>
  <sheets>
    <sheet name="Step 1—Intake Questionnaire" sheetId="2" r:id="rId1"/>
    <sheet name="Step 2—Contract Checklist" sheetId="5" r:id="rId2"/>
    <sheet name="Appendix A—Info Conf &amp; Crit" sheetId="3" r:id="rId3"/>
    <sheet name="Code" sheetId="4" state="hidden" r:id="rId4"/>
  </sheets>
  <calcPr calcId="162913"/>
</workbook>
</file>

<file path=xl/calcChain.xml><?xml version="1.0" encoding="utf-8"?>
<calcChain xmlns="http://schemas.openxmlformats.org/spreadsheetml/2006/main">
  <c r="A5" i="5" l="1"/>
  <c r="D5" i="5"/>
  <c r="E9" i="4" l="1"/>
  <c r="E10" i="4"/>
  <c r="E11" i="4"/>
  <c r="E8" i="4"/>
  <c r="B8" i="4"/>
  <c r="B9" i="4"/>
  <c r="C9" i="4" s="1"/>
  <c r="D9" i="4" s="1"/>
  <c r="B10" i="4"/>
  <c r="C10" i="4" s="1"/>
  <c r="D10" i="4" s="1"/>
  <c r="B11" i="4"/>
  <c r="A42" i="4" l="1"/>
  <c r="A41" i="4"/>
  <c r="A39" i="4"/>
  <c r="A38" i="4"/>
  <c r="A40" i="4"/>
  <c r="C8" i="4"/>
  <c r="D8" i="4" s="1"/>
  <c r="C11" i="4"/>
  <c r="D11" i="4" s="1"/>
  <c r="A3" i="4" l="1"/>
  <c r="A43" i="4"/>
  <c r="F11" i="4"/>
  <c r="F10" i="4"/>
  <c r="F9" i="4"/>
  <c r="F8" i="4"/>
  <c r="C3" i="4" l="1"/>
  <c r="B3" i="4"/>
  <c r="B39" i="4" s="1"/>
  <c r="B40" i="4" l="1"/>
  <c r="B38" i="4"/>
  <c r="B41" i="4"/>
  <c r="B43" i="4"/>
  <c r="B42" i="4"/>
  <c r="D3" i="4"/>
  <c r="E5" i="2" l="1"/>
  <c r="C5" i="5"/>
  <c r="E6" i="2"/>
</calcChain>
</file>

<file path=xl/sharedStrings.xml><?xml version="1.0" encoding="utf-8"?>
<sst xmlns="http://schemas.openxmlformats.org/spreadsheetml/2006/main" count="244" uniqueCount="218">
  <si>
    <t>Appendix A—Information Confidentiality and Criticality</t>
  </si>
  <si>
    <t xml:space="preserve">University information must be managed according to the risks to its confidentiality and criticality. These characteristics indicate how sensitive information is and how essential it is to your unit's operation.   Use the guidelines below to identify the potential impact of using a  cloud-based information service.  </t>
  </si>
  <si>
    <t>Information Confidentiality</t>
  </si>
  <si>
    <r>
      <rPr>
        <b/>
        <sz val="11"/>
        <color rgb="FF000000"/>
        <rFont val="Calibri"/>
        <family val="2"/>
      </rPr>
      <t>Confidentiality is based on the sensitivity and  impact of unintentional, unlawful, or unauthorized disclosure of University information.</t>
    </r>
    <r>
      <rPr>
        <sz val="11"/>
        <color rgb="FF000000"/>
        <rFont val="Calibri"/>
        <family val="2"/>
      </rPr>
      <t xml:space="preserve">
</t>
    </r>
    <r>
      <rPr>
        <b/>
        <sz val="11"/>
        <color rgb="FF000000"/>
        <rFont val="Calibri"/>
        <family val="2"/>
      </rPr>
      <t>Confidentiality</t>
    </r>
    <r>
      <rPr>
        <sz val="11"/>
        <color rgb="FF000000"/>
        <rFont val="Calibri"/>
        <family val="2"/>
      </rPr>
      <t>—The preservation of authorized restrictions on University information access and disclosure, including means for protecting personal privacy and proprietary information.
The table below describes the three confidentiality classifications that can be assigned to University information.</t>
    </r>
  </si>
  <si>
    <t>Confidentiality level</t>
  </si>
  <si>
    <t>Meaning</t>
  </si>
  <si>
    <t>Level I—Low Impact</t>
  </si>
  <si>
    <r>
      <t xml:space="preserve">Unauthorized disclosure or loss could have </t>
    </r>
    <r>
      <rPr>
        <b/>
        <sz val="11"/>
        <color rgb="FF000000"/>
        <rFont val="Calibri"/>
        <family val="2"/>
      </rPr>
      <t>limited or no adverse effect</t>
    </r>
    <r>
      <rPr>
        <sz val="11"/>
        <color rgb="FF000000"/>
        <rFont val="Calibri"/>
        <family val="2"/>
      </rPr>
      <t xml:space="preserve"> on organizational operations, assets, or individuals.
Level I—Low Impact Information is generally considered "public."</t>
    </r>
  </si>
  <si>
    <t>Level II—Moderate Impact</t>
  </si>
  <si>
    <r>
      <t xml:space="preserve">Unauthorized disclosure or loss could have </t>
    </r>
    <r>
      <rPr>
        <b/>
        <sz val="11"/>
        <color rgb="FF000000"/>
        <rFont val="Calibri"/>
        <family val="2"/>
      </rPr>
      <t>moderate adverse effect</t>
    </r>
    <r>
      <rPr>
        <sz val="11"/>
        <color rgb="FF000000"/>
        <rFont val="Calibri"/>
        <family val="2"/>
      </rPr>
      <t xml:space="preserve"> on organizational operations, assets, or individuals.
Generally considered "official use only." It is not for public use, but it does not demand stringent protection.</t>
    </r>
  </si>
  <si>
    <t>Level III—High Impact</t>
  </si>
  <si>
    <r>
      <t xml:space="preserve">Unauthorized disclosure or loss could have </t>
    </r>
    <r>
      <rPr>
        <b/>
        <sz val="11"/>
        <color rgb="FF000000"/>
        <rFont val="Calibri"/>
        <family val="2"/>
      </rPr>
      <t>significant adverse effect</t>
    </r>
    <r>
      <rPr>
        <sz val="11"/>
        <color rgb="FF000000"/>
        <rFont val="Calibri"/>
        <family val="2"/>
      </rPr>
      <t xml:space="preserve"> on organizational operations, assets, or individuals.
Highly sensitive and requires elevated or additional protections to prevent unauthorized disclosure or loss.</t>
    </r>
  </si>
  <si>
    <t>Information Criticality</t>
  </si>
  <si>
    <r>
      <rPr>
        <b/>
        <sz val="11"/>
        <color rgb="FF000000"/>
        <rFont val="Calibri"/>
        <family val="2"/>
      </rPr>
      <t>The criticality of University information is based on its integrity and availability concerns. In short, criticality is a measure of how essential that information is to business operations.</t>
    </r>
    <r>
      <rPr>
        <sz val="11"/>
        <color rgb="FF000000"/>
        <rFont val="Calibri"/>
        <family val="2"/>
      </rPr>
      <t xml:space="preserve">
</t>
    </r>
    <r>
      <rPr>
        <b/>
        <sz val="11"/>
        <color rgb="FF000000"/>
        <rFont val="Calibri"/>
        <family val="2"/>
      </rPr>
      <t>Integrity</t>
    </r>
    <r>
      <rPr>
        <sz val="11"/>
        <color rgb="FF000000"/>
        <rFont val="Calibri"/>
        <family val="2"/>
      </rPr>
      <t xml:space="preserve">—The protection against improper modification or destruction of University information.
</t>
    </r>
    <r>
      <rPr>
        <b/>
        <sz val="11"/>
        <color rgb="FF000000"/>
        <rFont val="Calibri"/>
        <family val="2"/>
      </rPr>
      <t>Availability</t>
    </r>
    <r>
      <rPr>
        <sz val="11"/>
        <color rgb="FF000000"/>
        <rFont val="Calibri"/>
        <family val="2"/>
      </rPr>
      <t>—The timeliness and reliability of access to and use of University information.
When identifying the criticality of University information, consider the potential impacts of unauthorized modification or destruction of that information on the University, individuals, assets, or other organizations. University information's criticality is the "high water mark" of its integrity and availability concerns; the most severe concern determines the criticality, even if the information has a lower concern in another area.
The table below describes the three criticality levels that can be assigned to University information.</t>
    </r>
  </si>
  <si>
    <t>Criticality level</t>
  </si>
  <si>
    <t>Non-critical</t>
  </si>
  <si>
    <r>
      <t xml:space="preserve">The information is </t>
    </r>
    <r>
      <rPr>
        <b/>
        <sz val="11"/>
        <color rgb="FF000000"/>
        <rFont val="Calibri"/>
        <family val="2"/>
      </rPr>
      <t>necessary</t>
    </r>
    <r>
      <rPr>
        <sz val="11"/>
        <color rgb="FF000000"/>
        <rFont val="Calibri"/>
        <family val="2"/>
      </rPr>
      <t xml:space="preserve"> to the business continuity or operational effectiveness of the unit. Loss of integrity or availability of non-critical IT resources would have </t>
    </r>
    <r>
      <rPr>
        <b/>
        <sz val="11"/>
        <color rgb="FF000000"/>
        <rFont val="Calibri"/>
        <family val="2"/>
      </rPr>
      <t>limited or no short-term impact</t>
    </r>
    <r>
      <rPr>
        <sz val="11"/>
        <color rgb="FF000000"/>
        <rFont val="Calibri"/>
        <family val="2"/>
      </rPr>
      <t xml:space="preserve"> on business continuity or operational effectiveness.</t>
    </r>
  </si>
  <si>
    <t>Critical</t>
  </si>
  <si>
    <r>
      <t xml:space="preserve">The information is </t>
    </r>
    <r>
      <rPr>
        <b/>
        <sz val="11"/>
        <color rgb="FF000000"/>
        <rFont val="Calibri"/>
        <family val="2"/>
      </rPr>
      <t>important</t>
    </r>
    <r>
      <rPr>
        <sz val="11"/>
        <color rgb="FF000000"/>
        <rFont val="Calibri"/>
        <family val="2"/>
      </rPr>
      <t xml:space="preserve"> to the business continuity or operational effectiveness of the unit. Loss of integrity or availability of critical IT resources would have </t>
    </r>
    <r>
      <rPr>
        <b/>
        <sz val="11"/>
        <color rgb="FF000000"/>
        <rFont val="Calibri"/>
        <family val="2"/>
      </rPr>
      <t>moderate short-term impact</t>
    </r>
    <r>
      <rPr>
        <sz val="11"/>
        <color rgb="FF000000"/>
        <rFont val="Calibri"/>
        <family val="2"/>
      </rPr>
      <t xml:space="preserve"> on business continuity or operational effectiveness.</t>
    </r>
  </si>
  <si>
    <t>Mission critical</t>
  </si>
  <si>
    <r>
      <t xml:space="preserve">The information is </t>
    </r>
    <r>
      <rPr>
        <b/>
        <sz val="11"/>
        <color rgb="FF000000"/>
        <rFont val="Calibri"/>
        <family val="2"/>
      </rPr>
      <t>vital</t>
    </r>
    <r>
      <rPr>
        <sz val="11"/>
        <color rgb="FF000000"/>
        <rFont val="Calibri"/>
        <family val="2"/>
      </rPr>
      <t xml:space="preserve"> to the business continuity or operational effectiveness of the unit or University. Loss of integrity or availability of mission critical IT resources would have </t>
    </r>
    <r>
      <rPr>
        <b/>
        <sz val="11"/>
        <color rgb="FF000000"/>
        <rFont val="Calibri"/>
        <family val="2"/>
      </rPr>
      <t>significant short-term impact</t>
    </r>
    <r>
      <rPr>
        <sz val="11"/>
        <color rgb="FF000000"/>
        <rFont val="Calibri"/>
        <family val="2"/>
      </rPr>
      <t xml:space="preserve"> on business continuity or operational effectiveness.</t>
    </r>
  </si>
  <si>
    <t>Q #</t>
  </si>
  <si>
    <r>
      <rPr>
        <b/>
        <sz val="11"/>
        <rFont val="Calibri"/>
        <family val="2"/>
      </rPr>
      <t>This table is supplemental.</t>
    </r>
    <r>
      <rPr>
        <sz val="11"/>
        <rFont val="Calibri"/>
        <family val="2"/>
      </rPr>
      <t xml:space="preserve"> It can be used to assess criticality for data sets for which there are large disparities between availability and integrity concerns.</t>
    </r>
  </si>
  <si>
    <t>Question</t>
  </si>
  <si>
    <t>Risk level</t>
  </si>
  <si>
    <t>Integrity concerns</t>
  </si>
  <si>
    <t>Availability concerns</t>
  </si>
  <si>
    <r>
      <rPr>
        <b/>
        <sz val="11"/>
        <color rgb="FF000000"/>
        <rFont val="Calibri"/>
        <family val="2"/>
      </rPr>
      <t>Low availability concerns</t>
    </r>
    <r>
      <rPr>
        <sz val="11"/>
        <color rgb="FF000000"/>
        <rFont val="Calibri"/>
        <family val="2"/>
      </rPr>
      <t xml:space="preserve">
Unavailability could have </t>
    </r>
    <r>
      <rPr>
        <b/>
        <sz val="11"/>
        <color rgb="FF000000"/>
        <rFont val="Calibri"/>
        <family val="2"/>
      </rPr>
      <t>little to no adverse effect</t>
    </r>
    <r>
      <rPr>
        <sz val="11"/>
        <color rgb="FF000000"/>
        <rFont val="Calibri"/>
        <family val="2"/>
      </rPr>
      <t xml:space="preserve"> on organizational operations, assets, or individuals.</t>
    </r>
  </si>
  <si>
    <r>
      <rPr>
        <b/>
        <sz val="11"/>
        <color rgb="FF000000"/>
        <rFont val="Calibri"/>
        <family val="2"/>
      </rPr>
      <t>Moderate availability concerns</t>
    </r>
    <r>
      <rPr>
        <sz val="11"/>
        <color rgb="FF000000"/>
        <rFont val="Calibri"/>
        <family val="2"/>
      </rPr>
      <t xml:space="preserve">
Unavailability could have </t>
    </r>
    <r>
      <rPr>
        <b/>
        <sz val="11"/>
        <color rgb="FF000000"/>
        <rFont val="Calibri"/>
        <family val="2"/>
      </rPr>
      <t>moderate adverse effect</t>
    </r>
    <r>
      <rPr>
        <sz val="11"/>
        <color rgb="FF000000"/>
        <rFont val="Calibri"/>
        <family val="2"/>
      </rPr>
      <t xml:space="preserve"> on organizational operations, assets, or individuals.</t>
    </r>
  </si>
  <si>
    <r>
      <rPr>
        <b/>
        <sz val="11"/>
        <color rgb="FF000000"/>
        <rFont val="Calibri"/>
        <family val="2"/>
      </rPr>
      <t>High availability concerns</t>
    </r>
    <r>
      <rPr>
        <sz val="11"/>
        <color rgb="FF000000"/>
        <rFont val="Calibri"/>
        <family val="2"/>
      </rPr>
      <t xml:space="preserve">
Unavailability could have </t>
    </r>
    <r>
      <rPr>
        <b/>
        <sz val="11"/>
        <color rgb="FF000000"/>
        <rFont val="Calibri"/>
        <family val="2"/>
      </rPr>
      <t>significant adverse effect</t>
    </r>
    <r>
      <rPr>
        <sz val="11"/>
        <color rgb="FF000000"/>
        <rFont val="Calibri"/>
        <family val="2"/>
      </rPr>
      <t xml:space="preserve"> on organizational operations, assets, or individuals.</t>
    </r>
  </si>
  <si>
    <r>
      <rPr>
        <b/>
        <sz val="11"/>
        <color rgb="FF000000"/>
        <rFont val="Calibri"/>
        <family val="2"/>
      </rPr>
      <t>Low integrity concerns</t>
    </r>
    <r>
      <rPr>
        <sz val="11"/>
        <color rgb="FF000000"/>
        <rFont val="Calibri"/>
        <family val="2"/>
      </rPr>
      <t xml:space="preserve">
Unauthorized modification or destruction could have </t>
    </r>
    <r>
      <rPr>
        <b/>
        <sz val="11"/>
        <color rgb="FF000000"/>
        <rFont val="Calibri"/>
        <family val="2"/>
      </rPr>
      <t>little to no adverse effect</t>
    </r>
    <r>
      <rPr>
        <sz val="11"/>
        <color rgb="FF000000"/>
        <rFont val="Calibri"/>
        <family val="2"/>
      </rPr>
      <t xml:space="preserve"> on organizational operations, assets, or individuals.</t>
    </r>
  </si>
  <si>
    <r>
      <rPr>
        <b/>
        <sz val="11"/>
        <color rgb="FF000000"/>
        <rFont val="Calibri"/>
        <family val="2"/>
      </rPr>
      <t>Moderate integrity concerns</t>
    </r>
    <r>
      <rPr>
        <sz val="11"/>
        <color rgb="FF000000"/>
        <rFont val="Calibri"/>
        <family val="2"/>
      </rPr>
      <t xml:space="preserve">
Unauthorized modification or destruction could have </t>
    </r>
    <r>
      <rPr>
        <b/>
        <sz val="11"/>
        <color rgb="FF000000"/>
        <rFont val="Calibri"/>
        <family val="2"/>
      </rPr>
      <t>moderate adverse effect</t>
    </r>
    <r>
      <rPr>
        <sz val="11"/>
        <color rgb="FF000000"/>
        <rFont val="Calibri"/>
        <family val="2"/>
      </rPr>
      <t xml:space="preserve"> on organizational operations, assets, or individuals.</t>
    </r>
  </si>
  <si>
    <r>
      <rPr>
        <b/>
        <sz val="11"/>
        <color rgb="FF000000"/>
        <rFont val="Calibri"/>
        <family val="2"/>
      </rPr>
      <t>High integrity concerns</t>
    </r>
    <r>
      <rPr>
        <sz val="11"/>
        <color rgb="FF000000"/>
        <rFont val="Calibri"/>
        <family val="2"/>
      </rPr>
      <t xml:space="preserve">
Unauthorized modification or destruction could have </t>
    </r>
    <r>
      <rPr>
        <b/>
        <sz val="11"/>
        <color rgb="FF000000"/>
        <rFont val="Calibri"/>
        <family val="2"/>
      </rPr>
      <t>significant adverse effect</t>
    </r>
    <r>
      <rPr>
        <sz val="11"/>
        <color rgb="FF000000"/>
        <rFont val="Calibri"/>
        <family val="2"/>
      </rPr>
      <t xml:space="preserve"> on organizational operations, assets, or individuals.</t>
    </r>
  </si>
  <si>
    <t>FinalCalculation</t>
  </si>
  <si>
    <t>Complete?</t>
  </si>
  <si>
    <t>Initial risk score</t>
  </si>
  <si>
    <t>Final risk score</t>
  </si>
  <si>
    <t>Final risk level</t>
  </si>
  <si>
    <t>QuestionCalculations</t>
  </si>
  <si>
    <t>Answer</t>
  </si>
  <si>
    <t>Score</t>
  </si>
  <si>
    <t>Applied weight</t>
  </si>
  <si>
    <t>Weighted score</t>
  </si>
  <si>
    <t>AnswerKey</t>
  </si>
  <si>
    <t>Questions</t>
  </si>
  <si>
    <t>Low</t>
  </si>
  <si>
    <t>Moderate</t>
  </si>
  <si>
    <t>Extensive</t>
  </si>
  <si>
    <t>Widespread</t>
  </si>
  <si>
    <t>Level I</t>
  </si>
  <si>
    <t>Level II</t>
  </si>
  <si>
    <t>Level III</t>
  </si>
  <si>
    <t>QuestionWeight</t>
  </si>
  <si>
    <t>Weight</t>
  </si>
  <si>
    <t>Logic</t>
  </si>
  <si>
    <t>Applicable?</t>
  </si>
  <si>
    <t>Description</t>
  </si>
  <si>
    <t>If NC+L1</t>
  </si>
  <si>
    <t>If MC+L3</t>
  </si>
  <si>
    <t>If MC but not L3</t>
  </si>
  <si>
    <t>If L3 but not MC</t>
  </si>
  <si>
    <t>No special condition</t>
  </si>
  <si>
    <t>RiskKey</t>
  </si>
  <si>
    <t>Min threshold</t>
  </si>
  <si>
    <t>Max threshold</t>
  </si>
  <si>
    <t>High</t>
  </si>
  <si>
    <t>Notes</t>
  </si>
  <si>
    <t>Business/IT Terms and Conditions</t>
  </si>
  <si>
    <t>Acceptance (testing)</t>
  </si>
  <si>
    <t>Breach</t>
  </si>
  <si>
    <t>Compliance with laws/regulations</t>
  </si>
  <si>
    <t>Confidential information</t>
  </si>
  <si>
    <t>Data use</t>
  </si>
  <si>
    <t>Documentation/service description</t>
  </si>
  <si>
    <t>Export/location controls</t>
  </si>
  <si>
    <t>FERPA addendum</t>
  </si>
  <si>
    <t>Force majeure</t>
  </si>
  <si>
    <t>HIPAA BAA</t>
  </si>
  <si>
    <t>Maintenance/support agreement</t>
  </si>
  <si>
    <t>Scalability/capacity</t>
  </si>
  <si>
    <t>Security program</t>
  </si>
  <si>
    <t>SLA</t>
  </si>
  <si>
    <t>SOW</t>
  </si>
  <si>
    <t>Term - Duration, renewal, termination</t>
  </si>
  <si>
    <t>Termination - Data return/destruction</t>
  </si>
  <si>
    <t>General Terms and Conditions</t>
  </si>
  <si>
    <t>Assignment</t>
  </si>
  <si>
    <t>Governing law (DE)</t>
  </si>
  <si>
    <t>Indemnification</t>
  </si>
  <si>
    <t>Insurance</t>
  </si>
  <si>
    <t>License, IP, ownership</t>
  </si>
  <si>
    <t>Limitation of liability</t>
  </si>
  <si>
    <t>Warranties</t>
  </si>
  <si>
    <r>
      <t xml:space="preserve">Software as a Service (SaaS) or other </t>
    </r>
    <r>
      <rPr>
        <b/>
        <u/>
        <sz val="11"/>
        <color rgb="FF000000"/>
        <rFont val="Calibri"/>
        <family val="2"/>
      </rPr>
      <t>vendor-hosted</t>
    </r>
    <r>
      <rPr>
        <b/>
        <sz val="11"/>
        <color rgb="FF000000"/>
        <rFont val="Calibri"/>
        <family val="2"/>
      </rPr>
      <t xml:space="preserve"> service</t>
    </r>
  </si>
  <si>
    <t>Hardware (physical equipment of any kind)</t>
  </si>
  <si>
    <t>Guidance</t>
  </si>
  <si>
    <t>Within 8 hours
Within 24 hours
Within 48 hours
Within 1 week
&gt; 1 week</t>
  </si>
  <si>
    <t>Payment</t>
  </si>
  <si>
    <r>
      <t xml:space="preserve">How critical is the solution to the University's missions?
</t>
    </r>
    <r>
      <rPr>
        <i/>
        <sz val="9"/>
        <color rgb="FF000000"/>
        <rFont val="Calibri"/>
        <family val="2"/>
      </rPr>
      <t>Appendix A contains more information about criticality.</t>
    </r>
  </si>
  <si>
    <t>13a</t>
  </si>
  <si>
    <t>13b</t>
  </si>
  <si>
    <t>13c</t>
  </si>
  <si>
    <t>13d</t>
  </si>
  <si>
    <t>Requirement that vendor cooperate to return or provide copies of University information in a mutually agreeable format within a specific timeframe following termination of contract, and securely delete or destroy University data after that time</t>
  </si>
  <si>
    <t>Stipulation of an acceptance testing period during which UD may review/test solution for fitness and function. Includes vendor's chance to improve solution and UD's option to terminate if unsatisfactory.</t>
  </si>
  <si>
    <t>Vendor &amp; subcontractors must comply with applicable laws and regulations. May explicitly list FERPA, HIPAA, PCI-DSS, GLBA, GDPR, etc. May include certification of compliance.</t>
  </si>
  <si>
    <t>Contractors  (outsourced employees who access IT resources)</t>
  </si>
  <si>
    <t>Inclusion of UD's standard HIPAA Business Associate Agreement for vendors handling protected health information (PHI). Vendors handling PHI are high or critical risk.</t>
  </si>
  <si>
    <t>Provision to scale service capacity for increased use, especially during high-volume times (e.g., end of budget cycle)</t>
  </si>
  <si>
    <t>Requirement that vendor maintain a security program to protect University information. May incorporate HECVAT responses or security documentation into agreement.</t>
  </si>
  <si>
    <t>13e</t>
  </si>
  <si>
    <t>Software (locally run; no cloud component)</t>
  </si>
  <si>
    <r>
      <t xml:space="preserve">Describe the solution’s downstream dependencies.
</t>
    </r>
    <r>
      <rPr>
        <i/>
        <sz val="9"/>
        <color rgb="FF000000"/>
        <rFont val="Calibri"/>
        <family val="2"/>
      </rPr>
      <t>Downstream dependencies include any systems, services, interfaces, or business processes that depend on this solution's outputs.</t>
    </r>
  </si>
  <si>
    <t>13f</t>
  </si>
  <si>
    <t>13g</t>
  </si>
  <si>
    <t>Vendor name:</t>
  </si>
  <si>
    <t>Unit:</t>
  </si>
  <si>
    <t>Assessment</t>
  </si>
  <si>
    <t>Transition</t>
  </si>
  <si>
    <t>Contract Provision</t>
  </si>
  <si>
    <t>Contract Checklist</t>
  </si>
  <si>
    <r>
      <t xml:space="preserve">The Contract Checklist is for internal use by UD stakeholders.
</t>
    </r>
    <r>
      <rPr>
        <b/>
        <sz val="11"/>
        <color rgb="FF000000"/>
        <rFont val="Calibri"/>
        <family val="2"/>
      </rPr>
      <t>Not Necessary</t>
    </r>
    <r>
      <rPr>
        <sz val="11"/>
        <color rgb="FF000000"/>
        <rFont val="Calibri"/>
        <family val="2"/>
      </rPr>
      <t xml:space="preserve">—The provision is not applicable to the service or is not considered necessary given the risk.
</t>
    </r>
    <r>
      <rPr>
        <b/>
        <sz val="11"/>
        <color rgb="FF000000"/>
        <rFont val="Calibri"/>
        <family val="2"/>
      </rPr>
      <t>Discuss</t>
    </r>
    <r>
      <rPr>
        <sz val="11"/>
        <color rgb="FF000000"/>
        <rFont val="Calibri"/>
        <family val="2"/>
      </rPr>
      <t xml:space="preserve">—The provision requires further discussion among stakeholders.
</t>
    </r>
    <r>
      <rPr>
        <b/>
        <sz val="11"/>
        <color rgb="FF000000"/>
        <rFont val="Calibri"/>
        <family val="2"/>
      </rPr>
      <t>Added</t>
    </r>
    <r>
      <rPr>
        <sz val="11"/>
        <color rgb="FF000000"/>
        <rFont val="Calibri"/>
        <family val="2"/>
      </rPr>
      <t xml:space="preserve">—The provision has been added to the agreement, or an existing provision has been modified.
</t>
    </r>
    <r>
      <rPr>
        <b/>
        <sz val="11"/>
        <color rgb="FF000000"/>
        <rFont val="Calibri"/>
        <family val="2"/>
      </rPr>
      <t>Included</t>
    </r>
    <r>
      <rPr>
        <sz val="11"/>
        <color rgb="FF000000"/>
        <rFont val="Calibri"/>
        <family val="2"/>
      </rPr>
      <t>—The provision is already included in the agreement and requires no modification.</t>
    </r>
  </si>
  <si>
    <t>Non-Critical</t>
  </si>
  <si>
    <t>Mission Critical</t>
  </si>
  <si>
    <t>Very High</t>
  </si>
  <si>
    <t>Very Low</t>
  </si>
  <si>
    <t>Electronic &amp; Information Technology Procurement Form</t>
  </si>
  <si>
    <t>If all low</t>
  </si>
  <si>
    <t>Risk:</t>
  </si>
  <si>
    <r>
      <rPr>
        <b/>
        <sz val="11"/>
        <color rgb="FF000000"/>
        <rFont val="Calibri"/>
        <family val="2"/>
      </rPr>
      <t xml:space="preserve">UD Risk Scale:
</t>
    </r>
    <r>
      <rPr>
        <sz val="11"/>
        <color rgb="FF000000"/>
        <rFont val="Calibri"/>
        <family val="2"/>
      </rPr>
      <t xml:space="preserve">
</t>
    </r>
    <r>
      <rPr>
        <b/>
        <sz val="11"/>
        <color rgb="FF000000"/>
        <rFont val="Calibri"/>
        <family val="2"/>
      </rPr>
      <t>Very Low:</t>
    </r>
    <r>
      <rPr>
        <sz val="11"/>
        <color rgb="FF000000"/>
        <rFont val="Calibri"/>
        <family val="2"/>
      </rPr>
      <t xml:space="preserve"> &lt;1
</t>
    </r>
    <r>
      <rPr>
        <b/>
        <sz val="11"/>
        <color rgb="FF000000"/>
        <rFont val="Calibri"/>
        <family val="2"/>
      </rPr>
      <t>Low:</t>
    </r>
    <r>
      <rPr>
        <sz val="11"/>
        <color rgb="FF000000"/>
        <rFont val="Calibri"/>
        <family val="2"/>
      </rPr>
      <t xml:space="preserve"> 1-1.99
</t>
    </r>
    <r>
      <rPr>
        <b/>
        <sz val="11"/>
        <color rgb="FF000000"/>
        <rFont val="Calibri"/>
        <family val="2"/>
      </rPr>
      <t>Moderate:</t>
    </r>
    <r>
      <rPr>
        <sz val="11"/>
        <color rgb="FF000000"/>
        <rFont val="Calibri"/>
        <family val="2"/>
      </rPr>
      <t xml:space="preserve"> 2-2.99
</t>
    </r>
    <r>
      <rPr>
        <b/>
        <sz val="11"/>
        <color rgb="FF000000"/>
        <rFont val="Calibri"/>
        <family val="2"/>
      </rPr>
      <t>High:</t>
    </r>
    <r>
      <rPr>
        <sz val="11"/>
        <color rgb="FF000000"/>
        <rFont val="Calibri"/>
        <family val="2"/>
      </rPr>
      <t xml:space="preserve"> 3-3.75
</t>
    </r>
    <r>
      <rPr>
        <b/>
        <sz val="11"/>
        <color rgb="FF000000"/>
        <rFont val="Calibri"/>
        <family val="2"/>
      </rPr>
      <t>Very High:</t>
    </r>
    <r>
      <rPr>
        <sz val="11"/>
        <color rgb="FF000000"/>
        <rFont val="Calibri"/>
        <family val="2"/>
      </rPr>
      <t xml:space="preserve"> &gt;3.75</t>
    </r>
  </si>
  <si>
    <t>Accessibility</t>
  </si>
  <si>
    <t>Requirement for any deliverables to comply with accessibility standards: WCAG 2.0 Level AA. May include annual VPAT.</t>
  </si>
  <si>
    <t>Arbitration/dispute resolution</t>
  </si>
  <si>
    <t>Audit reports (security, compliance)</t>
  </si>
  <si>
    <t>Commitment to specific maintenance windows, support response times, etc.</t>
  </si>
  <si>
    <t>Statement of Work detailing responsibilities and deliverables in scope for the agreement.</t>
  </si>
  <si>
    <t>Procedures for dispute resolution; arbitration rules.</t>
  </si>
  <si>
    <t>Current SSAE 16 SOC 2 Type II or similar security audit upon request. Copies of relevant compliance documentation (e.g., PCI AOC, VPAT).
May include vendor right to audit UD's use of solution.</t>
  </si>
  <si>
    <t>Service/system will conform to documentation in all material respects. Documentation includes policies, procedures, manuals, etc. and should be provided or available.</t>
  </si>
  <si>
    <t>PCI certification</t>
  </si>
  <si>
    <t>Vendor and subcontractors must maintain PCI Service Provider Level 1 (or other appropriate) compliance at all times during term. Solution should be listed as PCI compliant and must be able to be implemented in a compliant manner.</t>
  </si>
  <si>
    <t>Provisions of indemnification by the parties (specifically, no one-way indemnification of vendor). Should include indemnity for IP infringement and breach of agreement.</t>
  </si>
  <si>
    <t>Requirement that vendor be liable for costs incurred in relation to breach. Limitations should not apply to indemnification or representations/warranties.</t>
  </si>
  <si>
    <t>Requirement that vendor adhere to export/location controls for University information (typically, keeping data within the US). Vendors handling export controlled data are high or critical risk. Solution itself may be subject to export controls.</t>
  </si>
  <si>
    <t>Requirement that vendor provide upgrades or additional features at no cost to University for term of agreement. Upgrades/changes will not degrade or remove functionality.</t>
  </si>
  <si>
    <t>Subcontractors</t>
  </si>
  <si>
    <t>Vendor may subcontract, but remains responsible for subcons and shall cause them to comply with terms of agreement, security requirements, etc.</t>
  </si>
  <si>
    <t>Insurance levels and commitments as relevant (including cyber liability insurance, general liability, etc.). May include certificates of insurance.</t>
  </si>
  <si>
    <t>Assignment only with prior written consent. Prefer carve-out for UD's assignment pursuant to internal reorganization.</t>
  </si>
  <si>
    <t>Survival</t>
  </si>
  <si>
    <t>Definition of the term of the agreement, including renewals (if applicable). Should provide for termination for convenience or cause. Term should begin upon delivery, not signing.</t>
  </si>
  <si>
    <t>Service level agreement specifying system uptime, credits, response priorities, etc. Uptime exceptions (e.g., maintenance) should be limited.</t>
  </si>
  <si>
    <t>Stronger standard for what constitutes a force majeure event. Specifically, should exclude from FM any events that vendor should have reasonably foreseen/proactively managed.</t>
  </si>
  <si>
    <t>Requirement that vendor use data only for purposes contemplated by agreement
May be included in confidential information provision</t>
  </si>
  <si>
    <t>Vendor notifies UD of breaches of confidential information and covers response costs. Specifically, vendor should fully cooperate to investigate and remediate, and should pay all costs reasonably incurred in response, including notification.</t>
  </si>
  <si>
    <t>Payment terms (e.g,. net 45, payable on delivery, etc.)</t>
  </si>
  <si>
    <t>Venue in which the terms of the agreement are to be construed. Delaware law should be specified whenever possible.</t>
  </si>
  <si>
    <t>Ensure that UD retains all rights and titles related to its data and intellectual property.</t>
  </si>
  <si>
    <t>Ensure that critical sections (e.g., security, breach, compliance) survive termination of the contract for any reason.</t>
  </si>
  <si>
    <t>Vendor warranties and carve-outs. May include specific limitations (e.g., solution must be free of defects, viruses, time locks, etc.).</t>
  </si>
  <si>
    <t>Definition of confidential information (may explicitly include all University info), plus carve-outs.
May include requirement to use data only for purposes contemplated by agreement.</t>
  </si>
  <si>
    <t>Inclusion of UD's standard FERPA addendum (as an exhibit/attachment) for vendors handling education records.</t>
  </si>
  <si>
    <t>Requirement that vendor cooperate during/after termination to support the University's transition to a replacement solution.</t>
  </si>
  <si>
    <t>Other Notes</t>
  </si>
  <si>
    <t>Privacy</t>
  </si>
  <si>
    <t>Vendor will protect the privacy of personal data and comply with applicable privacy laws and regulations (e.g., GDPR).</t>
  </si>
  <si>
    <t>Upgrades</t>
  </si>
  <si>
    <t>May include software, platforms, infrastructure, etc. running on vendor-managed servers</t>
  </si>
  <si>
    <t>May include sensors, network appliances, kiosks, etc.</t>
  </si>
  <si>
    <t>Includes any vendor personnel who will routinely access and use UD data or systems.</t>
  </si>
  <si>
    <t>User interfaces (UI or GUI)</t>
  </si>
  <si>
    <t>Websites</t>
  </si>
  <si>
    <t>Includes any interface, portal, etc. through which users interact with the system.</t>
  </si>
  <si>
    <t>E.g., one year, three years; auto-renewal or option to renew</t>
  </si>
  <si>
    <t>Which components are included in the solution? (Check all that apply and briefly describe each.)</t>
  </si>
  <si>
    <t>Requestor</t>
  </si>
  <si>
    <t>Risk Score</t>
  </si>
  <si>
    <t>Unit or department</t>
  </si>
  <si>
    <t>Contact person</t>
  </si>
  <si>
    <t>Limited</t>
  </si>
  <si>
    <r>
      <t xml:space="preserve">Describe the community who will primarily benefit from the solution. (Who does the solution serve?)
</t>
    </r>
    <r>
      <rPr>
        <i/>
        <sz val="9"/>
        <color rgb="FF000000"/>
        <rFont val="Calibri"/>
        <family val="2"/>
      </rPr>
      <t>Consider all stakeholders: users, beneficiaries, support staff.</t>
    </r>
  </si>
  <si>
    <r>
      <t xml:space="preserve">Describe the user community. (Who will </t>
    </r>
    <r>
      <rPr>
        <b/>
        <u/>
        <sz val="11"/>
        <color rgb="FF000000"/>
        <rFont val="Calibri"/>
        <family val="2"/>
      </rPr>
      <t>actively</t>
    </r>
    <r>
      <rPr>
        <b/>
        <sz val="11"/>
        <color rgb="FF000000"/>
        <rFont val="Calibri"/>
        <family val="2"/>
      </rPr>
      <t xml:space="preserve"> engage with the solution?)
</t>
    </r>
    <r>
      <rPr>
        <i/>
        <sz val="9"/>
        <color rgb="FF000000"/>
        <rFont val="Calibri"/>
        <family val="2"/>
      </rPr>
      <t>Users are those individuals who will directly access or use the solution.</t>
    </r>
  </si>
  <si>
    <t>5a</t>
  </si>
  <si>
    <t>5b</t>
  </si>
  <si>
    <t>5c</t>
  </si>
  <si>
    <t>5d</t>
  </si>
  <si>
    <t>5e</t>
  </si>
  <si>
    <t>5f</t>
  </si>
  <si>
    <t>6, 7</t>
  </si>
  <si>
    <t>May include software running on servers or devices managed by the unit or central IT</t>
  </si>
  <si>
    <r>
      <t xml:space="preserve">Describe the data that will be involved in the solution. Include relevant data sets in the notes field.
</t>
    </r>
    <r>
      <rPr>
        <i/>
        <sz val="9"/>
        <color rgb="FF000000"/>
        <rFont val="Calibri"/>
        <family val="2"/>
      </rPr>
      <t>Appendix A contains more information about information classification.</t>
    </r>
  </si>
  <si>
    <r>
      <t xml:space="preserve">If the solution were unavailable, how quickly would it need to be restored to avoid </t>
    </r>
    <r>
      <rPr>
        <b/>
        <u/>
        <sz val="11"/>
        <color rgb="FF000000"/>
        <rFont val="Calibri"/>
        <family val="2"/>
      </rPr>
      <t>significant</t>
    </r>
    <r>
      <rPr>
        <b/>
        <sz val="11"/>
        <color rgb="FF000000"/>
        <rFont val="Calibri"/>
        <family val="2"/>
      </rPr>
      <t xml:space="preserve"> disruption to your operations?
</t>
    </r>
    <r>
      <rPr>
        <i/>
        <sz val="9"/>
        <color rgb="FF000000"/>
        <rFont val="Calibri"/>
        <family val="2"/>
      </rPr>
      <t>Consider how often users need to access the solution and the impact of any disruptions or downtime. See Appendix A for guidance.</t>
    </r>
  </si>
  <si>
    <t>TeamDynamix request ID (if available)</t>
  </si>
  <si>
    <r>
      <rPr>
        <b/>
        <sz val="11"/>
        <color rgb="FF000000"/>
        <rFont val="Calibri"/>
        <family val="2"/>
      </rPr>
      <t>Level I—Low Impact:</t>
    </r>
    <r>
      <rPr>
        <sz val="11"/>
        <color rgb="FF000000"/>
        <rFont val="Calibri"/>
        <family val="2"/>
      </rPr>
      <t xml:space="preserve">   </t>
    </r>
    <r>
      <rPr>
        <i/>
        <sz val="11"/>
        <color rgb="FF000000"/>
        <rFont val="Calibri"/>
        <family val="2"/>
      </rPr>
      <t>Public information (e.g., event schedules)</t>
    </r>
    <r>
      <rPr>
        <sz val="11"/>
        <color rgb="FF000000"/>
        <rFont val="Calibri"/>
        <family val="2"/>
      </rPr>
      <t xml:space="preserve">
</t>
    </r>
    <r>
      <rPr>
        <b/>
        <sz val="11"/>
        <color rgb="FF000000"/>
        <rFont val="Calibri"/>
        <family val="2"/>
      </rPr>
      <t>Level II—Moderate Impact:</t>
    </r>
    <r>
      <rPr>
        <sz val="11"/>
        <color rgb="FF000000"/>
        <rFont val="Calibri"/>
        <family val="2"/>
      </rPr>
      <t xml:space="preserve">   </t>
    </r>
    <r>
      <rPr>
        <i/>
        <sz val="11"/>
        <color rgb="FF000000"/>
        <rFont val="Calibri"/>
        <family val="2"/>
      </rPr>
      <t>"Official use" information (e.g., work emails, business data)</t>
    </r>
    <r>
      <rPr>
        <sz val="11"/>
        <color rgb="FF000000"/>
        <rFont val="Calibri"/>
        <family val="2"/>
      </rPr>
      <t xml:space="preserve">
</t>
    </r>
    <r>
      <rPr>
        <b/>
        <sz val="11"/>
        <color rgb="FF000000"/>
        <rFont val="Calibri"/>
        <family val="2"/>
      </rPr>
      <t>Level III—High Impact:</t>
    </r>
    <r>
      <rPr>
        <sz val="11"/>
        <color rgb="FF000000"/>
        <rFont val="Calibri"/>
        <family val="2"/>
      </rPr>
      <t xml:space="preserve">   </t>
    </r>
    <r>
      <rPr>
        <i/>
        <sz val="11"/>
        <color rgb="FF000000"/>
        <rFont val="Calibri"/>
        <family val="2"/>
      </rPr>
      <t>Sensitive information (e.g., SSNs, medical records)</t>
    </r>
  </si>
  <si>
    <r>
      <rPr>
        <b/>
        <sz val="11"/>
        <color rgb="FF000000"/>
        <rFont val="Calibri"/>
        <family val="2"/>
      </rPr>
      <t>Non-Critical:</t>
    </r>
    <r>
      <rPr>
        <sz val="11"/>
        <color rgb="FF000000"/>
        <rFont val="Calibri"/>
        <family val="2"/>
      </rPr>
      <t xml:space="preserve">   </t>
    </r>
    <r>
      <rPr>
        <i/>
        <sz val="11"/>
        <color rgb="FF000000"/>
        <rFont val="Calibri"/>
        <family val="2"/>
      </rPr>
      <t>The service enhances unit capabilities but is not vital</t>
    </r>
    <r>
      <rPr>
        <b/>
        <sz val="11"/>
        <color rgb="FF000000"/>
        <rFont val="Calibri"/>
        <family val="2"/>
      </rPr>
      <t xml:space="preserve">
Critical:</t>
    </r>
    <r>
      <rPr>
        <sz val="11"/>
        <color rgb="FF000000"/>
        <rFont val="Calibri"/>
        <family val="2"/>
      </rPr>
      <t xml:space="preserve">   </t>
    </r>
    <r>
      <rPr>
        <i/>
        <sz val="11"/>
        <color rgb="FF000000"/>
        <rFont val="Calibri"/>
        <family val="2"/>
      </rPr>
      <t>The service fulfills important unit needs and helps fulfill University missions</t>
    </r>
    <r>
      <rPr>
        <b/>
        <sz val="11"/>
        <color rgb="FF000000"/>
        <rFont val="Calibri"/>
        <family val="2"/>
      </rPr>
      <t xml:space="preserve">
Mission Critical:</t>
    </r>
    <r>
      <rPr>
        <sz val="11"/>
        <color rgb="FF000000"/>
        <rFont val="Calibri"/>
        <family val="2"/>
      </rPr>
      <t xml:space="preserve">   </t>
    </r>
    <r>
      <rPr>
        <i/>
        <sz val="11"/>
        <color rgb="FF000000"/>
        <rFont val="Calibri"/>
        <family val="2"/>
      </rPr>
      <t>The service directly supports University missions</t>
    </r>
  </si>
  <si>
    <t>For example, fines or fees under FERPA, HIPAA, PCI-DSS, etc.</t>
  </si>
  <si>
    <t>For example, negative press following a service breach or extended outage.</t>
  </si>
  <si>
    <t>Breach of Level III or other sensitive data</t>
  </si>
  <si>
    <t>Includes exposure of any sensitive or personal information. See Appendix A for guidance.</t>
  </si>
  <si>
    <r>
      <t>Reputational harm to the University</t>
    </r>
    <r>
      <rPr>
        <sz val="11"/>
        <color rgb="FF000000"/>
        <rFont val="Calibri"/>
        <family val="2"/>
      </rPr>
      <t/>
    </r>
  </si>
  <si>
    <t>Physical harm or injury</t>
  </si>
  <si>
    <t>For example, personal harm due to failure of equipment or safety systems.</t>
  </si>
  <si>
    <t>Damage to University assets</t>
  </si>
  <si>
    <t>For example, structure or asset damage resulting from equipment failure.</t>
  </si>
  <si>
    <t>Financial or business loss</t>
  </si>
  <si>
    <t>For example, lost profits or enrollment due to service unavailability.</t>
  </si>
  <si>
    <r>
      <t>Theft of intellectual property</t>
    </r>
    <r>
      <rPr>
        <sz val="11"/>
        <color rgb="FF000000"/>
        <rFont val="Calibri"/>
        <family val="2"/>
      </rPr>
      <t/>
    </r>
  </si>
  <si>
    <t>For example, theft of unpublished research data.</t>
  </si>
  <si>
    <r>
      <t xml:space="preserve">Describe the solution’s upstream dependencies.
</t>
    </r>
    <r>
      <rPr>
        <i/>
        <sz val="9"/>
        <color rgb="FF000000"/>
        <rFont val="Calibri"/>
        <family val="2"/>
      </rPr>
      <t>Upstream dependencies include any systems, services, interfaces, or business processes required to support the solution, such as data sources.</t>
    </r>
  </si>
  <si>
    <r>
      <t>Legal or regulatory penalties</t>
    </r>
    <r>
      <rPr>
        <sz val="11"/>
        <color rgb="FF000000"/>
        <rFont val="Calibri"/>
        <family val="2"/>
      </rPr>
      <t/>
    </r>
  </si>
  <si>
    <t>Which risk factors apply to this solution? (Check all that apply and briefly describe each.)</t>
  </si>
  <si>
    <r>
      <t xml:space="preserve">To request an Electronic &amp; Information Technology (EIT) product or service, please submit an </t>
    </r>
    <r>
      <rPr>
        <b/>
        <sz val="11"/>
        <color rgb="FF000000"/>
        <rFont val="Calibri"/>
        <family val="2"/>
      </rPr>
      <t>IT Project Intake Request</t>
    </r>
    <r>
      <rPr>
        <sz val="11"/>
        <color rgb="FF000000"/>
        <rFont val="Calibri"/>
        <family val="2"/>
      </rPr>
      <t xml:space="preserve">: https://sites.udel.edu/it-pmo/project-request-form/
</t>
    </r>
    <r>
      <rPr>
        <b/>
        <sz val="11"/>
        <color rgb="FF000000"/>
        <rFont val="Calibri"/>
        <family val="2"/>
      </rPr>
      <t>Include the following in your request:</t>
    </r>
    <r>
      <rPr>
        <sz val="11"/>
        <color rgb="FF000000"/>
        <rFont val="Calibri"/>
        <family val="2"/>
      </rPr>
      <t xml:space="preserve">
•   This completed document
•   The vendor's HECVAT or other security documentation   </t>
    </r>
    <r>
      <rPr>
        <i/>
        <sz val="11"/>
        <color rgb="FF000000"/>
        <rFont val="Calibri"/>
        <family val="2"/>
      </rPr>
      <t>(more info: https://www1.udel.edu/security/cloud/)</t>
    </r>
    <r>
      <rPr>
        <sz val="11"/>
        <color rgb="FF000000"/>
        <rFont val="Calibri"/>
        <family val="2"/>
      </rPr>
      <t xml:space="preserve">
•   Any contract, order form, statement of work, or other documents related to the product or service
If you don't know the answer to a question, make a best guess based on the information available to you, including institutional knowledge. Once all questions have been answered, this tool will calculate a preliminary risk score to help our review team better understand the solution.</t>
    </r>
  </si>
  <si>
    <t>Name of the EIT solution and vendor</t>
  </si>
  <si>
    <t>Briefly describe the planned EIT solution and how it will support your operations. Include the business processes the solution will support.</t>
  </si>
  <si>
    <t>Is this a new solution or a renewal?</t>
  </si>
  <si>
    <t>For renewals, indicate whether the solution was originally reviewed or if the scope of the solution has changed since the original request.</t>
  </si>
  <si>
    <r>
      <rPr>
        <b/>
        <sz val="11"/>
        <color rgb="FF000000"/>
        <rFont val="Calibri"/>
        <family val="2"/>
      </rPr>
      <t>Limited:</t>
    </r>
    <r>
      <rPr>
        <sz val="11"/>
        <color rgb="FF000000"/>
        <rFont val="Calibri"/>
        <family val="2"/>
      </rPr>
      <t xml:space="preserve">   </t>
    </r>
    <r>
      <rPr>
        <i/>
        <sz val="11"/>
        <color rgb="FF000000"/>
        <rFont val="Calibri"/>
        <family val="2"/>
      </rPr>
      <t>One unit, or &lt;10 individuals (indicate how many)</t>
    </r>
    <r>
      <rPr>
        <sz val="11"/>
        <color rgb="FF000000"/>
        <rFont val="Calibri"/>
        <family val="2"/>
      </rPr>
      <t xml:space="preserve">
</t>
    </r>
    <r>
      <rPr>
        <b/>
        <sz val="11"/>
        <color rgb="FF000000"/>
        <rFont val="Calibri"/>
        <family val="2"/>
      </rPr>
      <t>Moderate:</t>
    </r>
    <r>
      <rPr>
        <sz val="11"/>
        <color rgb="FF000000"/>
        <rFont val="Calibri"/>
        <family val="2"/>
      </rPr>
      <t xml:space="preserve">   </t>
    </r>
    <r>
      <rPr>
        <i/>
        <sz val="11"/>
        <color rgb="FF000000"/>
        <rFont val="Calibri"/>
        <family val="2"/>
      </rPr>
      <t>Small groups, or 25-250 individuals (e.g., students in a specific course)</t>
    </r>
    <r>
      <rPr>
        <sz val="11"/>
        <color rgb="FF000000"/>
        <rFont val="Calibri"/>
        <family val="2"/>
      </rPr>
      <t xml:space="preserve">
</t>
    </r>
    <r>
      <rPr>
        <b/>
        <sz val="11"/>
        <color rgb="FF000000"/>
        <rFont val="Calibri"/>
        <family val="2"/>
      </rPr>
      <t>Extensive:</t>
    </r>
    <r>
      <rPr>
        <sz val="11"/>
        <color rgb="FF000000"/>
        <rFont val="Calibri"/>
        <family val="2"/>
      </rPr>
      <t xml:space="preserve">   </t>
    </r>
    <r>
      <rPr>
        <i/>
        <sz val="11"/>
        <color rgb="FF000000"/>
        <rFont val="Calibri"/>
        <family val="2"/>
      </rPr>
      <t>A large group (e.g., all sophomores, or all faculty)</t>
    </r>
    <r>
      <rPr>
        <sz val="11"/>
        <color rgb="FF000000"/>
        <rFont val="Calibri"/>
        <family val="2"/>
      </rPr>
      <t xml:space="preserve">
</t>
    </r>
    <r>
      <rPr>
        <b/>
        <sz val="11"/>
        <color rgb="FF000000"/>
        <rFont val="Calibri"/>
        <family val="2"/>
      </rPr>
      <t>Widespread:</t>
    </r>
    <r>
      <rPr>
        <sz val="11"/>
        <color rgb="FF000000"/>
        <rFont val="Calibri"/>
        <family val="2"/>
      </rPr>
      <t xml:space="preserve">   </t>
    </r>
    <r>
      <rPr>
        <i/>
        <sz val="11"/>
        <color rgb="FF000000"/>
        <rFont val="Calibri"/>
        <family val="2"/>
      </rPr>
      <t>Multiple large groups, or institution-wide (e.g., all students and faculty)</t>
    </r>
  </si>
  <si>
    <t>What is the term of the service, and does it renew?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</si>
</sst>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rgb="FF000000"/>
      <name val="Calibri"/>
    </font>
    <font>
      <b/>
      <sz val="16"/>
      <color rgb="FFFFFFFF"/>
      <name val="Calibri"/>
      <family val="2"/>
    </font>
    <font>
      <sz val="11"/>
      <name val="Calibri"/>
      <family val="2"/>
    </font>
    <font>
      <sz val="12"/>
      <color rgb="FF000000"/>
      <name val="Calibri"/>
      <family val="2"/>
    </font>
    <font>
      <b/>
      <sz val="11"/>
      <color rgb="FFFFFFFF"/>
      <name val="Calibri"/>
      <family val="2"/>
    </font>
    <font>
      <b/>
      <sz val="11"/>
      <color rgb="FF000000"/>
      <name val="Calibri"/>
      <family val="2"/>
    </font>
    <font>
      <b/>
      <sz val="11"/>
      <name val="Calibri"/>
      <family val="2"/>
    </font>
    <font>
      <sz val="11"/>
      <name val="Calibri"/>
      <family val="2"/>
    </font>
    <font>
      <b/>
      <sz val="16"/>
      <color rgb="FF000000"/>
      <name val="Calibri"/>
      <family val="2"/>
    </font>
    <font>
      <b/>
      <sz val="11"/>
      <name val="Calibri"/>
      <family val="2"/>
    </font>
    <font>
      <b/>
      <u/>
      <sz val="11"/>
      <color rgb="FF000000"/>
      <name val="Calibri"/>
      <family val="2"/>
    </font>
    <font>
      <b/>
      <sz val="11"/>
      <color rgb="FF000000"/>
      <name val="Calibri"/>
      <family val="2"/>
    </font>
    <font>
      <i/>
      <sz val="9"/>
      <color rgb="FF000000"/>
      <name val="Calibri"/>
      <family val="2"/>
    </font>
    <font>
      <sz val="11"/>
      <color rgb="FF000000"/>
      <name val="Calibri"/>
      <family val="2"/>
    </font>
    <font>
      <b/>
      <sz val="11"/>
      <color rgb="FFFFFFFF"/>
      <name val="Calibri"/>
      <family val="2"/>
    </font>
    <font>
      <b/>
      <sz val="12"/>
      <color rgb="FF000000"/>
      <name val="Calibri"/>
      <family val="2"/>
    </font>
    <font>
      <b/>
      <sz val="16"/>
      <color rgb="FFFFFFFF"/>
      <name val="Calibri"/>
      <family val="2"/>
    </font>
    <font>
      <sz val="11"/>
      <name val="Calibri"/>
      <family val="2"/>
    </font>
    <font>
      <b/>
      <sz val="11"/>
      <color theme="0"/>
      <name val="Calibri"/>
      <family val="2"/>
    </font>
    <font>
      <i/>
      <sz val="9"/>
      <name val="Calibri"/>
      <family val="2"/>
    </font>
    <font>
      <i/>
      <sz val="11"/>
      <color rgb="FF000000"/>
      <name val="Calibri"/>
      <family val="2"/>
    </font>
  </fonts>
  <fills count="17">
    <fill>
      <patternFill patternType="none"/>
    </fill>
    <fill>
      <patternFill patternType="gray125"/>
    </fill>
    <fill>
      <patternFill patternType="solid">
        <fgColor rgb="FF000000"/>
        <bgColor rgb="FF000000"/>
      </patternFill>
    </fill>
    <fill>
      <patternFill patternType="solid">
        <fgColor rgb="FFC4D8E5"/>
        <bgColor rgb="FFC4D8E5"/>
      </patternFill>
    </fill>
    <fill>
      <patternFill patternType="solid">
        <fgColor rgb="FF5A8E22"/>
        <bgColor rgb="FF5A8E22"/>
      </patternFill>
    </fill>
    <fill>
      <patternFill patternType="solid">
        <fgColor rgb="FFFFD200"/>
        <bgColor rgb="FFFFD200"/>
      </patternFill>
    </fill>
    <fill>
      <patternFill patternType="solid">
        <fgColor rgb="FFAF1E2D"/>
        <bgColor rgb="FFAF1E2D"/>
      </patternFill>
    </fill>
    <fill>
      <patternFill patternType="solid">
        <fgColor rgb="FFFFFFFF"/>
        <bgColor rgb="FFFFFFFF"/>
      </patternFill>
    </fill>
    <fill>
      <patternFill patternType="solid">
        <fgColor theme="1"/>
        <bgColor indexed="64"/>
      </patternFill>
    </fill>
    <fill>
      <patternFill patternType="solid">
        <fgColor rgb="FFC4D8E5"/>
        <bgColor indexed="64"/>
      </patternFill>
    </fill>
    <fill>
      <patternFill patternType="solid">
        <fgColor rgb="FFC4D8E5"/>
        <bgColor rgb="FFCFE2F3"/>
      </patternFill>
    </fill>
    <fill>
      <patternFill patternType="solid">
        <fgColor rgb="FFEEE8C5"/>
        <bgColor rgb="FFCFE2F3"/>
      </patternFill>
    </fill>
    <fill>
      <patternFill patternType="solid">
        <fgColor rgb="FFEEE8C5"/>
        <bgColor rgb="FFFFF2CC"/>
      </patternFill>
    </fill>
    <fill>
      <patternFill patternType="solid">
        <fgColor theme="0"/>
        <bgColor rgb="FF000000"/>
      </patternFill>
    </fill>
    <fill>
      <patternFill patternType="solid">
        <fgColor theme="0"/>
        <bgColor rgb="FFFFF2CC"/>
      </patternFill>
    </fill>
    <fill>
      <patternFill patternType="solid">
        <fgColor theme="0"/>
        <bgColor indexed="64"/>
      </patternFill>
    </fill>
    <fill>
      <patternFill patternType="solid">
        <fgColor theme="0" tint="-0.14999847407452621"/>
        <bgColor rgb="FFCFE2F3"/>
      </patternFill>
    </fill>
  </fills>
  <borders count="6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hair">
        <color rgb="FF000000"/>
      </bottom>
      <diagonal/>
    </border>
    <border>
      <left/>
      <right/>
      <top style="medium">
        <color rgb="FF000000"/>
      </top>
      <bottom style="hair">
        <color rgb="FF000000"/>
      </bottom>
      <diagonal/>
    </border>
    <border>
      <left/>
      <right style="thin">
        <color rgb="FF000000"/>
      </right>
      <top style="medium">
        <color rgb="FF000000"/>
      </top>
      <bottom style="hair">
        <color rgb="FF000000"/>
      </bottom>
      <diagonal/>
    </border>
    <border>
      <left style="thin">
        <color rgb="FF000000"/>
      </left>
      <right/>
      <top/>
      <bottom style="medium">
        <color rgb="FF000000"/>
      </bottom>
      <diagonal/>
    </border>
    <border>
      <left/>
      <right/>
      <top/>
      <bottom style="medium">
        <color rgb="FF000000"/>
      </bottom>
      <diagonal/>
    </border>
    <border>
      <left/>
      <right/>
      <top style="hair">
        <color auto="1"/>
      </top>
      <bottom style="hair">
        <color auto="1"/>
      </bottom>
      <diagonal/>
    </border>
    <border>
      <left/>
      <right style="thin">
        <color rgb="FF000000"/>
      </right>
      <top style="hair">
        <color auto="1"/>
      </top>
      <bottom style="hair">
        <color auto="1"/>
      </bottom>
      <diagonal/>
    </border>
    <border>
      <left/>
      <right/>
      <top style="medium">
        <color auto="1"/>
      </top>
      <bottom style="thin">
        <color auto="1"/>
      </bottom>
      <diagonal/>
    </border>
    <border>
      <left/>
      <right style="thin">
        <color rgb="FF000000"/>
      </right>
      <top/>
      <bottom style="hair">
        <color auto="1"/>
      </bottom>
      <diagonal/>
    </border>
    <border>
      <left/>
      <right/>
      <top/>
      <bottom style="hair">
        <color auto="1"/>
      </bottom>
      <diagonal/>
    </border>
    <border>
      <left/>
      <right style="thin">
        <color rgb="FF000000"/>
      </right>
      <top style="hair">
        <color auto="1"/>
      </top>
      <bottom/>
      <diagonal/>
    </border>
    <border>
      <left/>
      <right/>
      <top style="hair">
        <color auto="1"/>
      </top>
      <bottom/>
      <diagonal/>
    </border>
    <border>
      <left/>
      <right style="thin">
        <color rgb="FF000000"/>
      </right>
      <top/>
      <bottom style="medium">
        <color auto="1"/>
      </bottom>
      <diagonal/>
    </border>
    <border>
      <left style="thin">
        <color rgb="FF000000"/>
      </left>
      <right style="thin">
        <color rgb="FF000000"/>
      </right>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right/>
      <top style="medium">
        <color auto="1"/>
      </top>
      <bottom/>
      <diagonal/>
    </border>
    <border>
      <left style="thin">
        <color indexed="64"/>
      </left>
      <right style="thin">
        <color indexed="64"/>
      </right>
      <top style="hair">
        <color auto="1"/>
      </top>
      <bottom/>
      <diagonal/>
    </border>
    <border>
      <left/>
      <right style="thin">
        <color indexed="64"/>
      </right>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indexed="64"/>
      </right>
      <top style="medium">
        <color rgb="FF000000"/>
      </top>
      <bottom/>
      <diagonal/>
    </border>
    <border>
      <left style="thin">
        <color rgb="FF000000"/>
      </left>
      <right style="thin">
        <color indexed="64"/>
      </right>
      <top style="hair">
        <color rgb="FF000000"/>
      </top>
      <bottom style="hair">
        <color rgb="FF000000"/>
      </bottom>
      <diagonal/>
    </border>
    <border>
      <left style="thin">
        <color rgb="FF000000"/>
      </left>
      <right style="thin">
        <color indexed="64"/>
      </right>
      <top style="medium">
        <color rgb="FF000000"/>
      </top>
      <bottom style="medium">
        <color rgb="FF000000"/>
      </bottom>
      <diagonal/>
    </border>
    <border>
      <left style="thin">
        <color rgb="FF000000"/>
      </left>
      <right style="thin">
        <color indexed="64"/>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rgb="FF000000"/>
      </left>
      <right style="thin">
        <color rgb="FF000000"/>
      </right>
      <top/>
      <bottom style="medium">
        <color auto="1"/>
      </bottom>
      <diagonal/>
    </border>
    <border>
      <left/>
      <right/>
      <top style="thin">
        <color auto="1"/>
      </top>
      <bottom style="hair">
        <color auto="1"/>
      </bottom>
      <diagonal/>
    </border>
  </borders>
  <cellStyleXfs count="1">
    <xf numFmtId="0" fontId="0" fillId="0" borderId="0"/>
  </cellStyleXfs>
  <cellXfs count="153">
    <xf numFmtId="0" fontId="0" fillId="0" borderId="0" xfId="0" applyFont="1" applyAlignment="1"/>
    <xf numFmtId="0" fontId="0" fillId="0" borderId="0" xfId="0" applyFont="1" applyAlignment="1">
      <alignment wrapText="1"/>
    </xf>
    <xf numFmtId="0" fontId="0" fillId="0" borderId="0" xfId="0" applyFont="1" applyAlignment="1">
      <alignment vertical="top" wrapText="1"/>
    </xf>
    <xf numFmtId="0" fontId="0" fillId="2" borderId="18" xfId="0" applyFont="1" applyFill="1" applyBorder="1"/>
    <xf numFmtId="0" fontId="0" fillId="0" borderId="0" xfId="0" applyFont="1" applyAlignment="1">
      <alignment vertical="top"/>
    </xf>
    <xf numFmtId="0" fontId="4" fillId="4" borderId="19"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2" fillId="0" borderId="0" xfId="0" applyFont="1"/>
    <xf numFmtId="0" fontId="0" fillId="0" borderId="0" xfId="0" applyFont="1" applyAlignment="1">
      <alignment horizontal="center"/>
    </xf>
    <xf numFmtId="0" fontId="0" fillId="0" borderId="0" xfId="0" applyFont="1" applyAlignment="1">
      <alignment horizontal="left"/>
    </xf>
    <xf numFmtId="0" fontId="0" fillId="0" borderId="0" xfId="0" applyFont="1" applyAlignment="1">
      <alignment horizontal="center"/>
    </xf>
    <xf numFmtId="0" fontId="2" fillId="0" borderId="0" xfId="0" applyFont="1" applyAlignment="1">
      <alignment vertical="top" wrapText="1"/>
    </xf>
    <xf numFmtId="0" fontId="2" fillId="0" borderId="0" xfId="0" applyFont="1" applyAlignment="1">
      <alignment vertical="top" wrapText="1"/>
    </xf>
    <xf numFmtId="0" fontId="2" fillId="0" borderId="12" xfId="0" applyFont="1" applyBorder="1" applyAlignment="1">
      <alignment vertical="top"/>
    </xf>
    <xf numFmtId="0" fontId="0" fillId="0" borderId="0" xfId="0" applyFont="1" applyAlignment="1"/>
    <xf numFmtId="0" fontId="0" fillId="0" borderId="26" xfId="0" applyFont="1" applyBorder="1" applyAlignment="1">
      <alignment vertical="top"/>
    </xf>
    <xf numFmtId="0" fontId="0" fillId="0" borderId="26" xfId="0" applyFont="1" applyBorder="1" applyAlignment="1"/>
    <xf numFmtId="0" fontId="0" fillId="0" borderId="28" xfId="0" applyFont="1" applyBorder="1" applyAlignment="1">
      <alignment vertical="top"/>
    </xf>
    <xf numFmtId="0" fontId="0" fillId="0" borderId="28" xfId="0" applyFont="1" applyBorder="1" applyAlignment="1"/>
    <xf numFmtId="0" fontId="4" fillId="2" borderId="18" xfId="0" applyFont="1" applyFill="1" applyBorder="1" applyAlignment="1">
      <alignment horizontal="center"/>
    </xf>
    <xf numFmtId="0" fontId="4" fillId="2" borderId="7" xfId="0" applyFont="1" applyFill="1" applyBorder="1" applyAlignment="1">
      <alignment horizontal="left" indent="1"/>
    </xf>
    <xf numFmtId="0" fontId="14" fillId="2" borderId="7" xfId="0" applyFont="1" applyFill="1" applyBorder="1" applyAlignment="1">
      <alignment horizontal="left" indent="1"/>
    </xf>
    <xf numFmtId="0" fontId="13" fillId="0" borderId="0" xfId="0" applyFont="1" applyAlignment="1">
      <alignment horizontal="left"/>
    </xf>
    <xf numFmtId="0" fontId="8" fillId="0" borderId="31" xfId="0" applyFont="1" applyBorder="1" applyAlignment="1">
      <alignment horizontal="center" vertical="center"/>
    </xf>
    <xf numFmtId="0" fontId="8" fillId="0" borderId="33" xfId="0" applyFont="1" applyBorder="1" applyAlignment="1">
      <alignment horizontal="center" vertical="center"/>
    </xf>
    <xf numFmtId="0" fontId="8" fillId="0" borderId="36" xfId="0" applyFont="1" applyBorder="1" applyAlignment="1">
      <alignment horizontal="center" vertical="center"/>
    </xf>
    <xf numFmtId="0" fontId="15" fillId="0" borderId="27" xfId="0" applyFont="1" applyBorder="1" applyAlignment="1">
      <alignment horizontal="center" vertical="center"/>
    </xf>
    <xf numFmtId="0" fontId="8" fillId="0" borderId="39" xfId="0" applyFont="1" applyBorder="1" applyAlignment="1">
      <alignment horizontal="center" vertical="center"/>
    </xf>
    <xf numFmtId="0" fontId="0" fillId="0" borderId="10" xfId="0" applyFont="1" applyBorder="1" applyAlignment="1">
      <alignment vertical="top"/>
    </xf>
    <xf numFmtId="0" fontId="0" fillId="0" borderId="10" xfId="0" applyFont="1" applyBorder="1" applyAlignment="1"/>
    <xf numFmtId="0" fontId="11" fillId="9" borderId="28" xfId="0" applyFont="1" applyFill="1" applyBorder="1" applyAlignment="1">
      <alignment horizontal="left" vertical="center" wrapText="1" indent="4"/>
    </xf>
    <xf numFmtId="0" fontId="11" fillId="9" borderId="32" xfId="0" applyFont="1" applyFill="1" applyBorder="1" applyAlignment="1">
      <alignment horizontal="left" vertical="top" wrapText="1" indent="1"/>
    </xf>
    <xf numFmtId="0" fontId="2" fillId="0" borderId="10" xfId="0" applyFont="1" applyBorder="1" applyAlignment="1">
      <alignment vertical="top"/>
    </xf>
    <xf numFmtId="0" fontId="16" fillId="2" borderId="10" xfId="0" applyFont="1" applyFill="1" applyBorder="1" applyAlignment="1">
      <alignment horizontal="left" vertical="center" wrapText="1" indent="1"/>
    </xf>
    <xf numFmtId="0" fontId="13" fillId="0" borderId="10" xfId="0" applyFont="1" applyBorder="1" applyAlignment="1">
      <alignment horizontal="left" vertical="top" wrapText="1" indent="1"/>
    </xf>
    <xf numFmtId="0" fontId="0" fillId="2" borderId="10" xfId="0" applyFont="1" applyFill="1" applyBorder="1"/>
    <xf numFmtId="0" fontId="2" fillId="10" borderId="44" xfId="0" applyFont="1" applyFill="1" applyBorder="1" applyAlignment="1">
      <alignment horizontal="left" vertical="center" wrapText="1" indent="4"/>
    </xf>
    <xf numFmtId="0" fontId="2" fillId="10" borderId="42" xfId="0" applyFont="1" applyFill="1" applyBorder="1" applyAlignment="1">
      <alignment horizontal="left" vertical="center" wrapText="1" indent="4"/>
    </xf>
    <xf numFmtId="0" fontId="2" fillId="12" borderId="44" xfId="0" applyFont="1" applyFill="1" applyBorder="1" applyAlignment="1">
      <alignment horizontal="left" vertical="center" wrapText="1" indent="4"/>
    </xf>
    <xf numFmtId="0" fontId="0" fillId="0" borderId="45" xfId="0" applyFont="1" applyBorder="1" applyAlignment="1"/>
    <xf numFmtId="0" fontId="2" fillId="12" borderId="42" xfId="0" applyFont="1" applyFill="1" applyBorder="1" applyAlignment="1">
      <alignment horizontal="left" vertical="center" wrapText="1" indent="4"/>
    </xf>
    <xf numFmtId="0" fontId="0" fillId="0" borderId="41" xfId="0" applyFont="1" applyBorder="1" applyAlignment="1"/>
    <xf numFmtId="0" fontId="17" fillId="12" borderId="42" xfId="0" applyFont="1" applyFill="1" applyBorder="1" applyAlignment="1">
      <alignment horizontal="left" vertical="center" wrapText="1" indent="4"/>
    </xf>
    <xf numFmtId="0" fontId="19" fillId="10" borderId="45" xfId="0" applyFont="1" applyFill="1" applyBorder="1" applyAlignment="1">
      <alignment horizontal="left" vertical="top" wrapText="1" indent="1"/>
    </xf>
    <xf numFmtId="0" fontId="19" fillId="10" borderId="41" xfId="0" applyFont="1" applyFill="1" applyBorder="1" applyAlignment="1">
      <alignment horizontal="left" vertical="top" wrapText="1" indent="1"/>
    </xf>
    <xf numFmtId="0" fontId="17" fillId="10" borderId="42" xfId="0" applyFont="1" applyFill="1" applyBorder="1" applyAlignment="1">
      <alignment horizontal="left" vertical="center" wrapText="1" indent="4"/>
    </xf>
    <xf numFmtId="0" fontId="19" fillId="12" borderId="45" xfId="0" applyFont="1" applyFill="1" applyBorder="1" applyAlignment="1">
      <alignment horizontal="left" vertical="top" wrapText="1" indent="1"/>
    </xf>
    <xf numFmtId="0" fontId="19" fillId="12" borderId="41" xfId="0" applyFont="1" applyFill="1" applyBorder="1" applyAlignment="1">
      <alignment horizontal="left" vertical="top" wrapText="1" indent="1"/>
    </xf>
    <xf numFmtId="0" fontId="2" fillId="10" borderId="46" xfId="0" applyFont="1" applyFill="1" applyBorder="1" applyAlignment="1">
      <alignment horizontal="left" vertical="center" wrapText="1" indent="4"/>
    </xf>
    <xf numFmtId="0" fontId="19" fillId="10" borderId="47" xfId="0" applyFont="1" applyFill="1" applyBorder="1" applyAlignment="1">
      <alignment horizontal="left" vertical="top" wrapText="1" indent="1"/>
    </xf>
    <xf numFmtId="0" fontId="0" fillId="0" borderId="52" xfId="0" applyFont="1" applyBorder="1" applyAlignment="1"/>
    <xf numFmtId="0" fontId="13" fillId="0" borderId="54" xfId="0" applyFont="1" applyBorder="1" applyAlignment="1">
      <alignment horizontal="left" vertical="top" wrapText="1" indent="1"/>
    </xf>
    <xf numFmtId="0" fontId="0" fillId="0" borderId="54" xfId="0" applyFont="1" applyBorder="1"/>
    <xf numFmtId="0" fontId="0" fillId="0" borderId="54" xfId="0" applyFont="1" applyBorder="1" applyAlignment="1"/>
    <xf numFmtId="0" fontId="0" fillId="2" borderId="10" xfId="0" applyFont="1" applyFill="1" applyBorder="1"/>
    <xf numFmtId="0" fontId="0" fillId="0" borderId="0" xfId="0" applyFont="1" applyAlignment="1"/>
    <xf numFmtId="0" fontId="0" fillId="8" borderId="0" xfId="0" applyFont="1" applyFill="1" applyAlignment="1">
      <alignment horizontal="left" vertical="center" indent="1"/>
    </xf>
    <xf numFmtId="0" fontId="18" fillId="2" borderId="10" xfId="0" applyFont="1" applyFill="1" applyBorder="1" applyAlignment="1">
      <alignment horizontal="left" indent="1"/>
    </xf>
    <xf numFmtId="0" fontId="0" fillId="0" borderId="0" xfId="0" applyFont="1" applyAlignment="1"/>
    <xf numFmtId="0" fontId="0" fillId="0" borderId="0" xfId="0" applyFont="1"/>
    <xf numFmtId="0" fontId="17" fillId="0" borderId="0" xfId="0" applyFont="1"/>
    <xf numFmtId="0" fontId="3" fillId="3" borderId="13" xfId="0" applyFont="1" applyFill="1" applyBorder="1" applyAlignment="1">
      <alignment horizontal="left" vertical="top" wrapText="1" indent="1"/>
    </xf>
    <xf numFmtId="0" fontId="0" fillId="0" borderId="0" xfId="0" applyFont="1" applyAlignment="1">
      <alignment horizontal="left" vertical="top" wrapText="1" indent="1"/>
    </xf>
    <xf numFmtId="0" fontId="0" fillId="0" borderId="23" xfId="0" applyFont="1" applyBorder="1" applyAlignment="1">
      <alignment horizontal="left" vertical="top" wrapText="1" indent="1"/>
    </xf>
    <xf numFmtId="0" fontId="0" fillId="0" borderId="19" xfId="0" applyFont="1" applyBorder="1" applyAlignment="1">
      <alignment horizontal="left" vertical="top" wrapText="1" indent="1"/>
    </xf>
    <xf numFmtId="0" fontId="17" fillId="10" borderId="44" xfId="0" applyFont="1" applyFill="1" applyBorder="1" applyAlignment="1">
      <alignment horizontal="left" vertical="center" wrapText="1" indent="4"/>
    </xf>
    <xf numFmtId="0" fontId="2" fillId="0" borderId="50" xfId="0" applyFont="1" applyBorder="1" applyAlignment="1" applyProtection="1">
      <alignment horizontal="center" vertical="center" wrapText="1"/>
      <protection locked="0"/>
    </xf>
    <xf numFmtId="0" fontId="2" fillId="0" borderId="45" xfId="0" applyFont="1" applyBorder="1" applyAlignment="1" applyProtection="1">
      <alignment horizontal="left" vertical="top" wrapText="1" indent="1"/>
      <protection locked="0"/>
    </xf>
    <xf numFmtId="0" fontId="2" fillId="0" borderId="62" xfId="0" applyFont="1" applyBorder="1" applyAlignment="1" applyProtection="1">
      <alignment horizontal="center" vertical="center" wrapText="1"/>
      <protection locked="0"/>
    </xf>
    <xf numFmtId="0" fontId="2" fillId="0" borderId="51" xfId="0" applyFont="1" applyBorder="1" applyAlignment="1" applyProtection="1">
      <alignment horizontal="center" vertical="center" wrapText="1"/>
      <protection locked="0"/>
    </xf>
    <xf numFmtId="0" fontId="2" fillId="0" borderId="41" xfId="0" applyFont="1" applyBorder="1" applyAlignment="1" applyProtection="1">
      <alignment horizontal="left" vertical="top" wrapText="1" indent="1"/>
      <protection locked="0"/>
    </xf>
    <xf numFmtId="0" fontId="2" fillId="0" borderId="53" xfId="0" applyFont="1" applyBorder="1" applyAlignment="1" applyProtection="1">
      <alignment horizontal="center" vertical="center" wrapText="1"/>
      <protection locked="0"/>
    </xf>
    <xf numFmtId="0" fontId="2" fillId="0" borderId="47" xfId="0" applyFont="1" applyBorder="1" applyAlignment="1" applyProtection="1">
      <alignment horizontal="left" vertical="top" wrapText="1" indent="1"/>
      <protection locked="0"/>
    </xf>
    <xf numFmtId="0" fontId="0" fillId="0" borderId="61" xfId="0" applyFont="1" applyBorder="1" applyAlignment="1" applyProtection="1">
      <alignment horizontal="center" vertical="center"/>
      <protection hidden="1"/>
    </xf>
    <xf numFmtId="0" fontId="0" fillId="0" borderId="55" xfId="0" applyFont="1" applyBorder="1" applyAlignment="1" applyProtection="1">
      <alignment horizontal="center" vertical="center"/>
      <protection hidden="1"/>
    </xf>
    <xf numFmtId="0" fontId="6" fillId="7" borderId="56" xfId="0" applyFont="1" applyFill="1" applyBorder="1" applyAlignment="1" applyProtection="1">
      <alignment horizontal="center" vertical="center"/>
      <protection hidden="1"/>
    </xf>
    <xf numFmtId="0" fontId="0" fillId="0" borderId="57" xfId="0" applyFont="1" applyBorder="1" applyAlignment="1" applyProtection="1">
      <alignment horizontal="left" vertical="top" wrapText="1" indent="1"/>
      <protection locked="0"/>
    </xf>
    <xf numFmtId="0" fontId="0" fillId="0" borderId="29" xfId="0" applyFont="1" applyBorder="1" applyAlignment="1" applyProtection="1">
      <alignment horizontal="center" vertical="center"/>
      <protection locked="0"/>
    </xf>
    <xf numFmtId="0" fontId="0" fillId="0" borderId="58" xfId="0" applyFont="1" applyBorder="1" applyAlignment="1" applyProtection="1">
      <alignment horizontal="left" vertical="top" wrapText="1" indent="1"/>
      <protection locked="0"/>
    </xf>
    <xf numFmtId="0" fontId="0" fillId="0" borderId="59" xfId="0" applyFont="1" applyBorder="1" applyAlignment="1" applyProtection="1">
      <alignment horizontal="left" vertical="top" wrapText="1" indent="1"/>
      <protection locked="0"/>
    </xf>
    <xf numFmtId="0" fontId="0" fillId="0" borderId="60" xfId="0" applyFont="1" applyBorder="1" applyAlignment="1" applyProtection="1">
      <alignment horizontal="left" vertical="top" wrapText="1" indent="1"/>
      <protection locked="0"/>
    </xf>
    <xf numFmtId="0" fontId="0" fillId="0" borderId="0" xfId="0" applyFont="1" applyAlignment="1"/>
    <xf numFmtId="0" fontId="0" fillId="15" borderId="41" xfId="0" applyFont="1" applyFill="1" applyBorder="1" applyAlignment="1"/>
    <xf numFmtId="0" fontId="0" fillId="2" borderId="24" xfId="0" applyFont="1" applyFill="1" applyBorder="1"/>
    <xf numFmtId="0" fontId="0" fillId="0" borderId="0" xfId="0" applyFont="1" applyAlignment="1"/>
    <xf numFmtId="0" fontId="5" fillId="9" borderId="28" xfId="0" applyFont="1" applyFill="1" applyBorder="1" applyAlignment="1">
      <alignment horizontal="left" vertical="center" wrapText="1" indent="4"/>
    </xf>
    <xf numFmtId="0" fontId="5" fillId="9" borderId="34" xfId="0" applyFont="1" applyFill="1" applyBorder="1" applyAlignment="1">
      <alignment horizontal="left" vertical="top" wrapText="1" indent="1"/>
    </xf>
    <xf numFmtId="0" fontId="5" fillId="9" borderId="32" xfId="0" applyFont="1" applyFill="1" applyBorder="1" applyAlignment="1">
      <alignment horizontal="left" vertical="top" wrapText="1" indent="1"/>
    </xf>
    <xf numFmtId="0" fontId="4" fillId="2" borderId="54" xfId="0" applyFont="1" applyFill="1" applyBorder="1" applyAlignment="1">
      <alignment horizontal="left" indent="1"/>
    </xf>
    <xf numFmtId="0" fontId="4" fillId="2" borderId="54" xfId="0" applyFont="1" applyFill="1" applyBorder="1" applyAlignment="1">
      <alignment horizontal="center"/>
    </xf>
    <xf numFmtId="0" fontId="20" fillId="0" borderId="32" xfId="0" applyFont="1" applyBorder="1" applyAlignment="1">
      <alignment horizontal="left" vertical="top" wrapText="1" indent="1"/>
    </xf>
    <xf numFmtId="0" fontId="5" fillId="9" borderId="40" xfId="0" applyFont="1" applyFill="1" applyBorder="1" applyAlignment="1">
      <alignment horizontal="left" vertical="top" wrapText="1" indent="1"/>
    </xf>
    <xf numFmtId="0" fontId="20" fillId="0" borderId="28" xfId="0" applyFont="1" applyBorder="1" applyAlignment="1" applyProtection="1">
      <alignment horizontal="left" vertical="top" wrapText="1" indent="1"/>
    </xf>
    <xf numFmtId="0" fontId="13" fillId="0" borderId="32" xfId="0" applyFont="1" applyBorder="1" applyAlignment="1" applyProtection="1">
      <alignment horizontal="left" vertical="top" wrapText="1" indent="1"/>
    </xf>
    <xf numFmtId="0" fontId="11" fillId="0" borderId="32" xfId="0" applyFont="1" applyBorder="1" applyAlignment="1" applyProtection="1">
      <alignment horizontal="left" vertical="top" wrapText="1" indent="1"/>
    </xf>
    <xf numFmtId="0" fontId="0" fillId="13" borderId="61" xfId="0" applyFont="1" applyFill="1" applyBorder="1" applyAlignment="1" applyProtection="1">
      <alignment horizontal="left" indent="1"/>
      <protection hidden="1"/>
    </xf>
    <xf numFmtId="0" fontId="0" fillId="0" borderId="30" xfId="0" applyFont="1" applyBorder="1" applyAlignment="1" applyProtection="1">
      <alignment horizontal="center" vertical="center" wrapText="1"/>
      <protection locked="0"/>
    </xf>
    <xf numFmtId="0" fontId="0" fillId="0" borderId="29" xfId="0" applyFont="1" applyBorder="1" applyAlignment="1" applyProtection="1">
      <alignment horizontal="center" vertical="center" wrapText="1"/>
      <protection locked="0"/>
    </xf>
    <xf numFmtId="0" fontId="0" fillId="0" borderId="0" xfId="0" applyFont="1" applyAlignment="1" applyProtection="1">
      <alignment horizontal="left" vertical="center" wrapText="1" indent="1"/>
      <protection locked="0"/>
    </xf>
    <xf numFmtId="0" fontId="16" fillId="2" borderId="1" xfId="0" applyFont="1" applyFill="1" applyBorder="1" applyAlignment="1">
      <alignment horizontal="left" vertical="center" wrapText="1" indent="1"/>
    </xf>
    <xf numFmtId="0" fontId="2" fillId="0" borderId="2" xfId="0" applyFont="1" applyBorder="1" applyAlignment="1">
      <alignment horizontal="left" indent="1"/>
    </xf>
    <xf numFmtId="0" fontId="2" fillId="0" borderId="3" xfId="0" applyFont="1" applyBorder="1" applyAlignment="1">
      <alignment horizontal="left" indent="1"/>
    </xf>
    <xf numFmtId="0" fontId="0" fillId="2" borderId="4" xfId="0" applyFont="1" applyFill="1" applyBorder="1"/>
    <xf numFmtId="0" fontId="2" fillId="0" borderId="5" xfId="0" applyFont="1" applyBorder="1"/>
    <xf numFmtId="0" fontId="2" fillId="0" borderId="16" xfId="0" applyFont="1" applyBorder="1"/>
    <xf numFmtId="0" fontId="13" fillId="0" borderId="8" xfId="0" applyFont="1" applyBorder="1" applyAlignment="1">
      <alignment horizontal="left" vertical="top" wrapText="1" indent="1"/>
    </xf>
    <xf numFmtId="0" fontId="2" fillId="0" borderId="9" xfId="0" applyFont="1" applyBorder="1" applyAlignment="1">
      <alignment horizontal="left" indent="1"/>
    </xf>
    <xf numFmtId="0" fontId="2" fillId="0" borderId="11" xfId="0" applyFont="1" applyBorder="1" applyAlignment="1">
      <alignment horizontal="left" indent="1"/>
    </xf>
    <xf numFmtId="0" fontId="0" fillId="0" borderId="33" xfId="0" applyFont="1" applyBorder="1" applyAlignment="1" applyProtection="1">
      <alignment horizontal="left" vertical="top" wrapText="1" indent="1"/>
      <protection locked="0"/>
    </xf>
    <xf numFmtId="0" fontId="0" fillId="0" borderId="35" xfId="0" applyFont="1" applyBorder="1" applyAlignment="1" applyProtection="1">
      <alignment horizontal="left" vertical="top" wrapText="1" indent="1"/>
      <protection locked="0"/>
    </xf>
    <xf numFmtId="0" fontId="4" fillId="2" borderId="10" xfId="0" applyFont="1" applyFill="1" applyBorder="1" applyAlignment="1">
      <alignment horizontal="left" vertical="center" indent="1"/>
    </xf>
    <xf numFmtId="0" fontId="14" fillId="2" borderId="25" xfId="0" applyFont="1" applyFill="1" applyBorder="1" applyAlignment="1">
      <alignment horizontal="left" vertical="center" indent="1"/>
    </xf>
    <xf numFmtId="0" fontId="5" fillId="9" borderId="37" xfId="0" applyFont="1" applyFill="1" applyBorder="1" applyAlignment="1">
      <alignment horizontal="left" vertical="top" wrapText="1" indent="1"/>
    </xf>
    <xf numFmtId="0" fontId="5" fillId="9" borderId="38" xfId="0" applyFont="1" applyFill="1" applyBorder="1" applyAlignment="1">
      <alignment horizontal="left" vertical="top" wrapText="1" indent="1"/>
    </xf>
    <xf numFmtId="0" fontId="9" fillId="10" borderId="43" xfId="0" applyFont="1" applyFill="1" applyBorder="1" applyAlignment="1">
      <alignment horizontal="center" vertical="center"/>
    </xf>
    <xf numFmtId="0" fontId="9" fillId="11" borderId="43" xfId="0" applyFont="1" applyFill="1" applyBorder="1" applyAlignment="1">
      <alignment horizontal="center" vertical="center"/>
    </xf>
    <xf numFmtId="0" fontId="6" fillId="16" borderId="43" xfId="0" applyFont="1" applyFill="1" applyBorder="1" applyAlignment="1">
      <alignment horizontal="center" vertical="center"/>
    </xf>
    <xf numFmtId="0" fontId="2" fillId="14" borderId="64" xfId="0" applyFont="1" applyFill="1" applyBorder="1" applyAlignment="1" applyProtection="1">
      <alignment horizontal="left" vertical="top" wrapText="1" indent="1"/>
      <protection locked="0"/>
    </xf>
    <xf numFmtId="0" fontId="0" fillId="2" borderId="24" xfId="0" applyFont="1" applyFill="1" applyBorder="1"/>
    <xf numFmtId="0" fontId="0" fillId="2" borderId="10" xfId="0" applyFont="1" applyFill="1" applyBorder="1"/>
    <xf numFmtId="0" fontId="13" fillId="0" borderId="24" xfId="0" applyFont="1" applyFill="1" applyBorder="1" applyAlignment="1">
      <alignment horizontal="left" vertical="top" wrapText="1" indent="1"/>
    </xf>
    <xf numFmtId="0" fontId="13" fillId="0" borderId="10" xfId="0" applyFont="1" applyFill="1" applyBorder="1" applyAlignment="1">
      <alignment horizontal="left" vertical="top" wrapText="1" indent="1"/>
    </xf>
    <xf numFmtId="0" fontId="16" fillId="2" borderId="24" xfId="0" applyFont="1" applyFill="1" applyBorder="1" applyAlignment="1">
      <alignment horizontal="left" vertical="center" wrapText="1" indent="1"/>
    </xf>
    <xf numFmtId="0" fontId="16" fillId="2" borderId="10" xfId="0" applyFont="1" applyFill="1" applyBorder="1" applyAlignment="1">
      <alignment horizontal="left" vertical="center" wrapText="1" indent="1"/>
    </xf>
    <xf numFmtId="0" fontId="18" fillId="8" borderId="24" xfId="0" applyFont="1" applyFill="1" applyBorder="1" applyAlignment="1">
      <alignment horizontal="left" vertical="top" wrapText="1" indent="1"/>
    </xf>
    <xf numFmtId="0" fontId="18" fillId="8" borderId="25" xfId="0" applyFont="1" applyFill="1" applyBorder="1" applyAlignment="1">
      <alignment horizontal="left" vertical="top" indent="1"/>
    </xf>
    <xf numFmtId="0" fontId="18" fillId="8" borderId="48" xfId="0" applyFont="1" applyFill="1" applyBorder="1" applyAlignment="1">
      <alignment horizontal="left" vertical="top" indent="1"/>
    </xf>
    <xf numFmtId="0" fontId="18" fillId="8" borderId="24" xfId="0" applyFont="1" applyFill="1" applyBorder="1" applyAlignment="1">
      <alignment horizontal="center" vertical="top" wrapText="1"/>
    </xf>
    <xf numFmtId="0" fontId="14" fillId="2" borderId="7" xfId="0" applyFont="1" applyFill="1" applyBorder="1" applyAlignment="1">
      <alignment horizontal="left" vertical="center" indent="1"/>
    </xf>
    <xf numFmtId="0" fontId="0" fillId="0" borderId="0" xfId="0" applyFont="1" applyAlignment="1" applyProtection="1">
      <alignment horizontal="left" vertical="center" indent="1"/>
      <protection hidden="1"/>
    </xf>
    <xf numFmtId="0" fontId="18" fillId="8" borderId="49" xfId="0" applyFont="1" applyFill="1" applyBorder="1" applyAlignment="1">
      <alignment horizontal="left" vertical="top" indent="1"/>
    </xf>
    <xf numFmtId="0" fontId="18" fillId="8" borderId="63" xfId="0" applyFont="1" applyFill="1" applyBorder="1" applyAlignment="1">
      <alignment horizontal="left" vertical="top" indent="1"/>
    </xf>
    <xf numFmtId="0" fontId="1" fillId="2" borderId="10" xfId="0" applyFont="1" applyFill="1" applyBorder="1" applyAlignment="1">
      <alignment horizontal="left" vertical="center" wrapText="1" indent="1"/>
    </xf>
    <xf numFmtId="0" fontId="2" fillId="0" borderId="5" xfId="0" applyFont="1" applyBorder="1" applyAlignment="1">
      <alignment horizontal="left" indent="1"/>
    </xf>
    <xf numFmtId="0" fontId="2" fillId="0" borderId="6" xfId="0" applyFont="1" applyBorder="1" applyAlignment="1">
      <alignment horizontal="left" indent="1"/>
    </xf>
    <xf numFmtId="0" fontId="0" fillId="0" borderId="20" xfId="0" applyFont="1" applyBorder="1" applyAlignment="1">
      <alignment horizontal="left" vertical="top" wrapText="1" indent="1"/>
    </xf>
    <xf numFmtId="0" fontId="2" fillId="0" borderId="15" xfId="0" applyFont="1" applyBorder="1" applyAlignment="1">
      <alignment horizontal="left" indent="1"/>
    </xf>
    <xf numFmtId="0" fontId="2" fillId="0" borderId="21" xfId="0" applyFont="1" applyBorder="1" applyAlignment="1">
      <alignment horizontal="left" indent="1"/>
    </xf>
    <xf numFmtId="0" fontId="3" fillId="3" borderId="14" xfId="0" applyFont="1" applyFill="1" applyBorder="1" applyAlignment="1">
      <alignment horizontal="left" vertical="top" wrapText="1" indent="1"/>
    </xf>
    <xf numFmtId="0" fontId="2" fillId="0" borderId="17" xfId="0" applyFont="1" applyBorder="1" applyAlignment="1">
      <alignment horizontal="left" indent="1"/>
    </xf>
    <xf numFmtId="0" fontId="0" fillId="0" borderId="22" xfId="0" applyFont="1" applyBorder="1" applyAlignment="1">
      <alignment wrapText="1"/>
    </xf>
    <xf numFmtId="0" fontId="2" fillId="0" borderId="22" xfId="0" applyFont="1" applyBorder="1"/>
    <xf numFmtId="0" fontId="0" fillId="0" borderId="0" xfId="0" applyFont="1" applyAlignment="1"/>
    <xf numFmtId="0" fontId="0" fillId="0" borderId="0" xfId="0" applyFont="1" applyAlignment="1">
      <alignment horizontal="left" vertical="top" wrapText="1" indent="1"/>
    </xf>
    <xf numFmtId="0" fontId="0" fillId="0" borderId="0" xfId="0" applyFont="1" applyAlignment="1">
      <alignment horizontal="left" indent="1"/>
    </xf>
    <xf numFmtId="0" fontId="7" fillId="0" borderId="24" xfId="0" applyFont="1" applyBorder="1" applyAlignment="1">
      <alignment horizontal="left" vertical="center" wrapText="1" indent="1"/>
    </xf>
    <xf numFmtId="0" fontId="0" fillId="0" borderId="0" xfId="0" applyFont="1" applyAlignment="1">
      <alignment horizontal="left" vertical="center" indent="1"/>
    </xf>
    <xf numFmtId="0" fontId="2" fillId="0" borderId="24" xfId="0" applyFont="1" applyBorder="1" applyAlignment="1">
      <alignment horizontal="left" vertical="center" indent="1"/>
    </xf>
    <xf numFmtId="0" fontId="2" fillId="0" borderId="8" xfId="0" applyFont="1" applyBorder="1" applyAlignment="1">
      <alignment horizontal="left" vertical="center" indent="1"/>
    </xf>
    <xf numFmtId="0" fontId="2" fillId="0" borderId="9" xfId="0" applyFont="1" applyBorder="1" applyAlignment="1">
      <alignment horizontal="left" vertical="center" indent="1"/>
    </xf>
    <xf numFmtId="0" fontId="4" fillId="2" borderId="10" xfId="0" applyFont="1" applyFill="1" applyBorder="1"/>
    <xf numFmtId="0" fontId="2" fillId="0" borderId="6" xfId="0" applyFont="1" applyBorder="1"/>
  </cellXfs>
  <cellStyles count="1">
    <cellStyle name="Normal" xfId="0" builtinId="0"/>
  </cellStyles>
  <dxfs count="223">
    <dxf>
      <numFmt numFmtId="0" formatCode="General"/>
    </dxf>
    <dxf>
      <font>
        <b/>
        <color rgb="FFFFFFFF"/>
      </font>
      <fill>
        <patternFill patternType="solid">
          <fgColor rgb="FF5A8E22"/>
          <bgColor rgb="FF5A8E22"/>
        </patternFill>
      </fill>
    </dxf>
    <dxf>
      <font>
        <b/>
      </font>
      <fill>
        <patternFill patternType="solid">
          <fgColor rgb="FFFFD200"/>
          <bgColor rgb="FFFFD200"/>
        </patternFill>
      </fill>
    </dxf>
    <dxf>
      <font>
        <b/>
      </font>
      <fill>
        <patternFill patternType="solid">
          <fgColor rgb="FFEF8200"/>
          <bgColor rgb="FFEF8200"/>
        </patternFill>
      </fill>
    </dxf>
    <dxf>
      <font>
        <b/>
        <i val="0"/>
        <color theme="0"/>
      </font>
      <fill>
        <patternFill>
          <bgColor rgb="FF00539F"/>
        </patternFill>
      </fill>
    </dxf>
    <dxf>
      <font>
        <b/>
        <color rgb="FFFFFFFF"/>
      </font>
      <fill>
        <patternFill patternType="solid">
          <fgColor rgb="FFAF1E2D"/>
          <bgColor rgb="FFAF1E2D"/>
        </patternFill>
      </fill>
    </dxf>
    <dxf>
      <font>
        <b/>
      </font>
      <fill>
        <patternFill patternType="solid">
          <fgColor rgb="FFBDBDBD"/>
          <bgColor rgb="FFBDBDBD"/>
        </patternFill>
      </fill>
    </dxf>
    <dxf>
      <font>
        <b/>
      </font>
      <fill>
        <patternFill patternType="solid">
          <fgColor rgb="FFEF8200"/>
          <bgColor rgb="FFEF8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font>
      <fill>
        <patternFill patternType="solid">
          <fgColor rgb="FFBDBDBD"/>
          <bgColor rgb="FFBDBDBD"/>
        </patternFill>
      </fill>
    </dxf>
    <dxf>
      <font>
        <b/>
      </font>
      <fill>
        <patternFill patternType="solid">
          <fgColor rgb="FFEF8200"/>
          <bgColor rgb="FFEF8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font>
      <fill>
        <patternFill patternType="solid">
          <fgColor rgb="FFBDBDBD"/>
          <bgColor rgb="FFBDBDBD"/>
        </patternFill>
      </fill>
    </dxf>
    <dxf>
      <font>
        <b/>
      </font>
      <fill>
        <patternFill patternType="solid">
          <fgColor rgb="FFEF8200"/>
          <bgColor rgb="FFEF8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font>
      <fill>
        <patternFill patternType="solid">
          <fgColor rgb="FFBDBDBD"/>
          <bgColor rgb="FFBDBDBD"/>
        </patternFill>
      </fill>
    </dxf>
    <dxf>
      <font>
        <b/>
      </font>
      <fill>
        <patternFill patternType="solid">
          <fgColor rgb="FFEF8200"/>
          <bgColor rgb="FFEF8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font>
      <fill>
        <patternFill patternType="solid">
          <fgColor rgb="FFBDBDBD"/>
          <bgColor rgb="FFBDBDBD"/>
        </patternFill>
      </fill>
    </dxf>
    <dxf>
      <font>
        <b/>
      </font>
      <fill>
        <patternFill patternType="solid">
          <fgColor rgb="FFEF8200"/>
          <bgColor rgb="FFEF8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font>
      <fill>
        <patternFill patternType="solid">
          <fgColor rgb="FFBDBDBD"/>
          <bgColor rgb="FFBDBDBD"/>
        </patternFill>
      </fill>
    </dxf>
    <dxf>
      <font>
        <b/>
      </font>
      <fill>
        <patternFill patternType="solid">
          <fgColor rgb="FFEF8200"/>
          <bgColor rgb="FFEF8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font>
      <fill>
        <patternFill patternType="solid">
          <fgColor rgb="FFBDBDBD"/>
          <bgColor rgb="FFBDBDBD"/>
        </patternFill>
      </fill>
    </dxf>
    <dxf>
      <font>
        <b/>
      </font>
      <fill>
        <patternFill patternType="solid">
          <fgColor rgb="FFEF8200"/>
          <bgColor rgb="FFEF8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font>
      <fill>
        <patternFill patternType="solid">
          <fgColor rgb="FFBDBDBD"/>
          <bgColor rgb="FFBDBDBD"/>
        </patternFill>
      </fill>
    </dxf>
    <dxf>
      <font>
        <b/>
      </font>
      <fill>
        <patternFill patternType="solid">
          <fgColor rgb="FFEF8200"/>
          <bgColor rgb="FFEF8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font>
      <fill>
        <patternFill patternType="solid">
          <fgColor rgb="FFBDBDBD"/>
          <bgColor rgb="FFBDBDBD"/>
        </patternFill>
      </fill>
    </dxf>
    <dxf>
      <font>
        <b/>
        <color rgb="FFFFFFFF"/>
      </font>
      <fill>
        <patternFill patternType="solid">
          <fgColor rgb="FF5A8E22"/>
          <bgColor rgb="FF5A8E22"/>
        </patternFill>
      </fill>
    </dxf>
    <dxf>
      <font>
        <b/>
      </font>
      <fill>
        <patternFill patternType="solid">
          <fgColor rgb="FFFFD200"/>
          <bgColor rgb="FFFFD200"/>
        </patternFill>
      </fill>
    </dxf>
    <dxf>
      <font>
        <b/>
      </font>
      <fill>
        <patternFill patternType="solid">
          <fgColor rgb="FFEF8200"/>
          <bgColor rgb="FFEF8200"/>
        </patternFill>
      </fill>
    </dxf>
    <dxf>
      <font>
        <b/>
        <color rgb="FFFFFFFF"/>
      </font>
      <fill>
        <patternFill patternType="solid">
          <fgColor rgb="FFAF1E2D"/>
          <bgColor rgb="FFAF1E2D"/>
        </patternFill>
      </fill>
    </dxf>
    <dxf>
      <font>
        <b/>
      </font>
      <fill>
        <patternFill patternType="solid">
          <fgColor rgb="FFBDBDBD"/>
          <bgColor rgb="FFBDBDB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font>
      <fill>
        <patternFill patternType="solid">
          <fgColor rgb="FFEF8200"/>
          <bgColor rgb="FFEF8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font>
      <fill>
        <patternFill patternType="solid">
          <fgColor rgb="FFBDBDBD"/>
          <bgColor rgb="FFBDBDBD"/>
        </patternFill>
      </fill>
    </dxf>
    <dxf>
      <font>
        <b/>
      </font>
      <fill>
        <patternFill patternType="solid">
          <fgColor rgb="FFEF8200"/>
          <bgColor rgb="FFEF8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font>
      <fill>
        <patternFill patternType="solid">
          <fgColor rgb="FFBDBDBD"/>
          <bgColor rgb="FFBDBDBD"/>
        </patternFill>
      </fill>
    </dxf>
    <dxf>
      <font>
        <b/>
      </font>
      <fill>
        <patternFill patternType="solid">
          <fgColor rgb="FFEF8200"/>
          <bgColor rgb="FFEF8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font>
      <fill>
        <patternFill patternType="solid">
          <fgColor rgb="FFBDBDBD"/>
          <bgColor rgb="FFBDBDBD"/>
        </patternFill>
      </fill>
    </dxf>
    <dxf>
      <font>
        <b/>
      </font>
      <fill>
        <patternFill patternType="solid">
          <fgColor rgb="FFEF8200"/>
          <bgColor rgb="FFEF8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font>
      <fill>
        <patternFill patternType="solid">
          <fgColor rgb="FFBDBDBD"/>
          <bgColor rgb="FFBDBDBD"/>
        </patternFill>
      </fill>
    </dxf>
    <dxf>
      <font>
        <b/>
      </font>
      <fill>
        <patternFill patternType="solid">
          <fgColor rgb="FFEF8200"/>
          <bgColor rgb="FFEF8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font>
      <fill>
        <patternFill patternType="solid">
          <fgColor rgb="FFBDBDBD"/>
          <bgColor rgb="FFBDBDBD"/>
        </patternFill>
      </fill>
    </dxf>
    <dxf>
      <font>
        <b/>
      </font>
      <fill>
        <patternFill patternType="solid">
          <fgColor rgb="FFEF8200"/>
          <bgColor rgb="FFEF8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font>
      <fill>
        <patternFill patternType="solid">
          <fgColor rgb="FFBDBDBD"/>
          <bgColor rgb="FFBDBDBD"/>
        </patternFill>
      </fill>
    </dxf>
    <dxf>
      <font>
        <b/>
        <color rgb="FFFFFFFF"/>
      </font>
      <fill>
        <patternFill patternType="solid">
          <fgColor rgb="FF5A8E22"/>
          <bgColor rgb="FF5A8E22"/>
        </patternFill>
      </fill>
    </dxf>
    <dxf>
      <font>
        <b/>
      </font>
      <fill>
        <patternFill patternType="solid">
          <fgColor rgb="FFFFD200"/>
          <bgColor rgb="FFFFD200"/>
        </patternFill>
      </fill>
    </dxf>
    <dxf>
      <font>
        <b/>
      </font>
      <fill>
        <patternFill patternType="solid">
          <fgColor rgb="FFEF8200"/>
          <bgColor rgb="FFEF8200"/>
        </patternFill>
      </fill>
    </dxf>
    <dxf>
      <font>
        <b/>
        <color rgb="FFFFFFFF"/>
      </font>
      <fill>
        <patternFill patternType="solid">
          <fgColor rgb="FFAF1E2D"/>
          <bgColor rgb="FFAF1E2D"/>
        </patternFill>
      </fill>
    </dxf>
    <dxf>
      <font>
        <b/>
      </font>
      <fill>
        <patternFill patternType="solid">
          <fgColor rgb="FFBDBDBD"/>
          <bgColor rgb="FFBDBDB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font>
      <fill>
        <patternFill patternType="solid">
          <fgColor rgb="FFEF8200"/>
          <bgColor rgb="FFEF8200"/>
        </patternFill>
      </fill>
    </dxf>
    <dxf>
      <font>
        <b/>
        <color rgb="FFFFFFFF"/>
      </font>
      <fill>
        <patternFill patternType="solid">
          <fgColor rgb="FFAF1E2D"/>
          <bgColor rgb="FFAF1E2D"/>
        </patternFill>
      </fill>
    </dxf>
    <dxf>
      <font>
        <b/>
      </font>
      <fill>
        <patternFill patternType="solid">
          <fgColor rgb="FFBDBDBD"/>
          <bgColor rgb="FFBDBDB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font>
      <fill>
        <patternFill patternType="solid">
          <fgColor rgb="FFEF8200"/>
          <bgColor rgb="FFEF8200"/>
        </patternFill>
      </fill>
    </dxf>
    <dxf>
      <font>
        <b/>
        <i val="0"/>
        <color theme="0"/>
      </font>
      <fill>
        <patternFill>
          <bgColor rgb="FF00539F"/>
        </patternFill>
      </fill>
    </dxf>
    <dxf>
      <font>
        <b/>
        <color rgb="FFFFFFFF"/>
      </font>
      <fill>
        <patternFill patternType="solid">
          <fgColor rgb="FFAF1E2D"/>
          <bgColor rgb="FFAF1E2D"/>
        </patternFill>
      </fill>
    </dxf>
    <dxf>
      <font>
        <b/>
        <color rgb="FFFFFFFF"/>
      </font>
      <fill>
        <patternFill patternType="solid">
          <fgColor rgb="FF5A8E22"/>
          <bgColor rgb="FF5A8E22"/>
        </patternFill>
      </fill>
    </dxf>
    <dxf>
      <font>
        <b/>
      </font>
      <fill>
        <patternFill patternType="solid">
          <fgColor rgb="FFFFD200"/>
          <bgColor rgb="FFFFD200"/>
        </patternFill>
      </fill>
    </dxf>
    <dxf>
      <font>
        <b/>
      </font>
      <fill>
        <patternFill patternType="solid">
          <fgColor rgb="FFEF8200"/>
          <bgColor rgb="FFEF8200"/>
        </patternFill>
      </fill>
    </dxf>
    <dxf>
      <font>
        <b/>
        <i val="0"/>
        <color theme="0"/>
      </font>
      <fill>
        <patternFill>
          <bgColor rgb="FF00539F"/>
        </patternFill>
      </fill>
    </dxf>
    <dxf>
      <font>
        <b/>
        <color rgb="FFFFFFFF"/>
      </font>
      <fill>
        <patternFill patternType="solid">
          <fgColor rgb="FFAF1E2D"/>
          <bgColor rgb="FFAF1E2D"/>
        </patternFill>
      </fill>
    </dxf>
    <dxf>
      <font>
        <b/>
      </font>
      <fill>
        <patternFill patternType="solid">
          <fgColor rgb="FFBDBDBD"/>
          <bgColor rgb="FFBDBDBD"/>
        </patternFill>
      </fill>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s>
  <tableStyles count="6">
    <tableStyle name="Code-style" pivot="0" count="3">
      <tableStyleElement type="headerRow" dxfId="222"/>
      <tableStyleElement type="firstRowStripe" dxfId="221"/>
      <tableStyleElement type="secondRowStripe" dxfId="220"/>
    </tableStyle>
    <tableStyle name="Code-style 2" pivot="0" count="3">
      <tableStyleElement type="headerRow" dxfId="219"/>
      <tableStyleElement type="firstRowStripe" dxfId="218"/>
      <tableStyleElement type="secondRowStripe" dxfId="217"/>
    </tableStyle>
    <tableStyle name="Code-style 3" pivot="0" count="3">
      <tableStyleElement type="headerRow" dxfId="216"/>
      <tableStyleElement type="firstRowStripe" dxfId="215"/>
      <tableStyleElement type="secondRowStripe" dxfId="214"/>
    </tableStyle>
    <tableStyle name="Code-style 4" pivot="0" count="3">
      <tableStyleElement type="headerRow" dxfId="213"/>
      <tableStyleElement type="firstRowStripe" dxfId="212"/>
      <tableStyleElement type="secondRowStripe" dxfId="211"/>
    </tableStyle>
    <tableStyle name="Code-style 5" pivot="0" count="3">
      <tableStyleElement type="headerRow" dxfId="210"/>
      <tableStyleElement type="firstRowStripe" dxfId="209"/>
      <tableStyleElement type="secondRowStripe" dxfId="208"/>
    </tableStyle>
    <tableStyle name="Code-style 6" pivot="0" count="3">
      <tableStyleElement type="headerRow" dxfId="207"/>
      <tableStyleElement type="firstRowStripe" dxfId="206"/>
      <tableStyleElement type="secondRowStripe" dxfId="205"/>
    </tableStyle>
  </tableStyles>
  <colors>
    <mruColors>
      <color rgb="FF00539F"/>
      <color rgb="FF00A0DF"/>
      <color rgb="FFEEE8C5"/>
      <color rgb="FFC4D8E5"/>
      <color rgb="FFFFD200"/>
      <color rgb="FFAF1E2D"/>
      <color rgb="FF5A8E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14</xdr:row>
          <xdr:rowOff>0</xdr:rowOff>
        </xdr:from>
        <xdr:to>
          <xdr:col>3</xdr:col>
          <xdr:colOff>0</xdr:colOff>
          <xdr:row>15</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3</xdr:col>
          <xdr:colOff>0</xdr:colOff>
          <xdr:row>16</xdr:row>
          <xdr:rowOff>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0</xdr:rowOff>
        </xdr:from>
        <xdr:to>
          <xdr:col>3</xdr:col>
          <xdr:colOff>0</xdr:colOff>
          <xdr:row>17</xdr:row>
          <xdr:rowOff>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3</xdr:col>
          <xdr:colOff>0</xdr:colOff>
          <xdr:row>20</xdr:row>
          <xdr:rowOff>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17</xdr:row>
          <xdr:rowOff>0</xdr:rowOff>
        </xdr:from>
        <xdr:to>
          <xdr:col>3</xdr:col>
          <xdr:colOff>0</xdr:colOff>
          <xdr:row>18</xdr:row>
          <xdr:rowOff>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18</xdr:row>
          <xdr:rowOff>0</xdr:rowOff>
        </xdr:from>
        <xdr:to>
          <xdr:col>3</xdr:col>
          <xdr:colOff>0</xdr:colOff>
          <xdr:row>19</xdr:row>
          <xdr:rowOff>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28</xdr:row>
          <xdr:rowOff>0</xdr:rowOff>
        </xdr:from>
        <xdr:to>
          <xdr:col>3</xdr:col>
          <xdr:colOff>0</xdr:colOff>
          <xdr:row>29</xdr:row>
          <xdr:rowOff>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29</xdr:row>
          <xdr:rowOff>0</xdr:rowOff>
        </xdr:from>
        <xdr:to>
          <xdr:col>3</xdr:col>
          <xdr:colOff>0</xdr:colOff>
          <xdr:row>30</xdr:row>
          <xdr:rowOff>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30</xdr:row>
          <xdr:rowOff>0</xdr:rowOff>
        </xdr:from>
        <xdr:to>
          <xdr:col>3</xdr:col>
          <xdr:colOff>0</xdr:colOff>
          <xdr:row>31</xdr:row>
          <xdr:rowOff>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33</xdr:row>
          <xdr:rowOff>0</xdr:rowOff>
        </xdr:from>
        <xdr:to>
          <xdr:col>3</xdr:col>
          <xdr:colOff>0</xdr:colOff>
          <xdr:row>34</xdr:row>
          <xdr:rowOff>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31</xdr:row>
          <xdr:rowOff>0</xdr:rowOff>
        </xdr:from>
        <xdr:to>
          <xdr:col>3</xdr:col>
          <xdr:colOff>0</xdr:colOff>
          <xdr:row>32</xdr:row>
          <xdr:rowOff>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32</xdr:row>
          <xdr:rowOff>0</xdr:rowOff>
        </xdr:from>
        <xdr:to>
          <xdr:col>3</xdr:col>
          <xdr:colOff>0</xdr:colOff>
          <xdr:row>33</xdr:row>
          <xdr:rowOff>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34</xdr:row>
          <xdr:rowOff>0</xdr:rowOff>
        </xdr:from>
        <xdr:to>
          <xdr:col>3</xdr:col>
          <xdr:colOff>0</xdr:colOff>
          <xdr:row>35</xdr:row>
          <xdr:rowOff>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id="1" name="QuestionCalculations" displayName="QuestionCalculations" ref="A7:F11">
  <tableColumns count="6">
    <tableColumn id="1" name="Q #"/>
    <tableColumn id="2" name="Answer" dataDxfId="0">
      <calculatedColumnFormula>IF(VLOOKUP(QuestionCalculations[[#This Row],[Q '#]], 'Step 1—Intake Questionnaire'!$A$11:$E$35, 3, 0)="", "", VLOOKUP(QuestionCalculations[[#This Row],[Q '#]], 'Step 1—Intake Questionnaire'!$A$11:$E$35, 3, 0))</calculatedColumnFormula>
    </tableColumn>
    <tableColumn id="3" name="Complete?">
      <calculatedColumnFormula>1=COUNTIF(AnswerKey[Answer], Code!$B8)</calculatedColumnFormula>
    </tableColumn>
    <tableColumn id="4" name="Score">
      <calculatedColumnFormula>IF(Code!$C8, VLOOKUP(Code!$B8, AnswerKey[[Answer]:[Score]], 2, 0), "")</calculatedColumnFormula>
    </tableColumn>
    <tableColumn id="5" name="Applied weight">
      <calculatedColumnFormula>VLOOKUP(Code!$A8, QuestionWeight[], 2, 0)</calculatedColumnFormula>
    </tableColumn>
    <tableColumn id="6" name="Weighted score"/>
  </tableColumns>
  <tableStyleInfo name="Code-style" showFirstColumn="1" showLastColumn="1" showRowStripes="1" showColumnStripes="0"/>
</table>
</file>

<file path=xl/tables/table2.xml><?xml version="1.0" encoding="utf-8"?>
<table xmlns="http://schemas.openxmlformats.org/spreadsheetml/2006/main" id="2" name="FinalCalculation" displayName="FinalCalculation" ref="A2:D3">
  <tableColumns count="4">
    <tableColumn id="1" name="Complete?">
      <calculatedColumnFormula>COUNTIF(QuestionCalculations[Complete?], FALSE)=0</calculatedColumnFormula>
    </tableColumn>
    <tableColumn id="2" name="Initial risk score">
      <calculatedColumnFormula>IF(FinalCalculation[Complete?], ROUND(SUM(QuestionCalculations[Weighted score])/SUM(QuestionCalculations[Applied weight]), 2), "")</calculatedColumnFormula>
    </tableColumn>
    <tableColumn id="3" name="Final risk score">
      <calculatedColumnFormula>IF(FinalCalculation[Complete?], VLOOKUP(TRUE, Logic[[Applicable?]:[Logic]], 2, 0), "")</calculatedColumnFormula>
    </tableColumn>
    <tableColumn id="4" name="Final risk level">
      <calculatedColumnFormula>IF(FinalCalculation[Complete?], VLOOKUP(FinalCalculation[Final risk score], RiskKey[], 2, 1), "")</calculatedColumnFormula>
    </tableColumn>
  </tableColumns>
  <tableStyleInfo name="Code-style 2" showFirstColumn="1" showLastColumn="1" showRowStripes="1" showColumnStripes="0"/>
</table>
</file>

<file path=xl/tables/table3.xml><?xml version="1.0" encoding="utf-8"?>
<table xmlns="http://schemas.openxmlformats.org/spreadsheetml/2006/main" id="3" name="QuestionWeight" displayName="QuestionWeight" ref="A29:B33">
  <tableColumns count="2">
    <tableColumn id="1" name="Q #"/>
    <tableColumn id="2" name="Weight"/>
  </tableColumns>
  <tableStyleInfo name="Code-style 3" showFirstColumn="1" showLastColumn="1" showRowStripes="1" showColumnStripes="0"/>
</table>
</file>

<file path=xl/tables/table4.xml><?xml version="1.0" encoding="utf-8"?>
<table xmlns="http://schemas.openxmlformats.org/spreadsheetml/2006/main" id="4" name="Logic" displayName="Logic" ref="A37:C43">
  <tableColumns count="3">
    <tableColumn id="1" name="Applicable?"/>
    <tableColumn id="2" name="Logic"/>
    <tableColumn id="3" name="Description"/>
  </tableColumns>
  <tableStyleInfo name="Code-style 4" showFirstColumn="1" showLastColumn="1" showRowStripes="1" showColumnStripes="0"/>
</table>
</file>

<file path=xl/tables/table5.xml><?xml version="1.0" encoding="utf-8"?>
<table xmlns="http://schemas.openxmlformats.org/spreadsheetml/2006/main" id="5" name="RiskKey" displayName="RiskKey" ref="A47:C52">
  <tableColumns count="3">
    <tableColumn id="1" name="Min threshold"/>
    <tableColumn id="2" name="Risk level"/>
    <tableColumn id="3" name="Max threshold"/>
  </tableColumns>
  <tableStyleInfo name="Code-style 5" showFirstColumn="1" showLastColumn="1" showRowStripes="1" showColumnStripes="0"/>
</table>
</file>

<file path=xl/tables/table6.xml><?xml version="1.0" encoding="utf-8"?>
<table xmlns="http://schemas.openxmlformats.org/spreadsheetml/2006/main" id="6" name="AnswerKey" displayName="AnswerKey" ref="A15:C25">
  <tableColumns count="3">
    <tableColumn id="1" name="Questions"/>
    <tableColumn id="2" name="Answer"/>
    <tableColumn id="3" name="Score"/>
  </tableColumns>
  <tableStyleInfo name="Code-style 6"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024"/>
  <sheetViews>
    <sheetView tabSelected="1" zoomScaleNormal="100" workbookViewId="0">
      <selection activeCell="B5" sqref="B5"/>
    </sheetView>
  </sheetViews>
  <sheetFormatPr defaultColWidth="0" defaultRowHeight="15" customHeight="1" zeroHeight="1" x14ac:dyDescent="0.3"/>
  <cols>
    <col min="1" max="1" width="5.6640625" customWidth="1"/>
    <col min="2" max="2" width="60.6640625" customWidth="1"/>
    <col min="3" max="3" width="15.6640625" customWidth="1"/>
    <col min="4" max="4" width="80.6640625" customWidth="1"/>
    <col min="5" max="5" width="40.6640625" style="54" customWidth="1"/>
    <col min="6" max="6" width="9.109375" hidden="1" customWidth="1"/>
    <col min="7" max="26" width="8.6640625" hidden="1" customWidth="1"/>
    <col min="27" max="16384" width="14.44140625" hidden="1"/>
  </cols>
  <sheetData>
    <row r="1" spans="1:26" ht="24.9" customHeight="1" x14ac:dyDescent="0.3">
      <c r="A1" s="100" t="s">
        <v>126</v>
      </c>
      <c r="B1" s="101"/>
      <c r="C1" s="101"/>
      <c r="D1" s="101"/>
      <c r="E1" s="102"/>
    </row>
    <row r="2" spans="1:26" ht="150" customHeight="1" x14ac:dyDescent="0.3">
      <c r="A2" s="106" t="s">
        <v>211</v>
      </c>
      <c r="B2" s="107"/>
      <c r="C2" s="107"/>
      <c r="D2" s="108"/>
      <c r="E2" s="52" t="s">
        <v>129</v>
      </c>
    </row>
    <row r="3" spans="1:26" ht="14.4" x14ac:dyDescent="0.3">
      <c r="A3" s="103"/>
      <c r="B3" s="104"/>
      <c r="C3" s="104"/>
      <c r="D3" s="104"/>
      <c r="E3" s="105"/>
    </row>
    <row r="4" spans="1:26" s="85" customFormat="1" ht="14.4" x14ac:dyDescent="0.3">
      <c r="A4" s="20"/>
      <c r="B4" s="21" t="s">
        <v>175</v>
      </c>
      <c r="C4" s="21"/>
      <c r="D4" s="22"/>
      <c r="E4" s="90" t="s">
        <v>176</v>
      </c>
    </row>
    <row r="5" spans="1:26" ht="14.4" x14ac:dyDescent="0.3">
      <c r="A5" s="3"/>
      <c r="B5" s="99"/>
      <c r="C5" s="111" t="s">
        <v>177</v>
      </c>
      <c r="D5" s="112"/>
      <c r="E5" s="75" t="str">
        <f>Code!$D$3</f>
        <v/>
      </c>
    </row>
    <row r="6" spans="1:26" ht="14.4" x14ac:dyDescent="0.3">
      <c r="A6" s="3"/>
      <c r="B6" s="99"/>
      <c r="C6" s="111" t="s">
        <v>178</v>
      </c>
      <c r="D6" s="112"/>
      <c r="E6" s="76" t="str">
        <f>Code!$C$3</f>
        <v/>
      </c>
    </row>
    <row r="7" spans="1:26" s="85" customFormat="1" ht="14.4" x14ac:dyDescent="0.3">
      <c r="A7" s="84"/>
      <c r="B7" s="99"/>
      <c r="C7" s="111" t="s">
        <v>192</v>
      </c>
      <c r="D7" s="111"/>
      <c r="E7" s="89"/>
    </row>
    <row r="8" spans="1:26" ht="14.4" x14ac:dyDescent="0.3">
      <c r="A8" s="103"/>
      <c r="B8" s="104"/>
      <c r="C8" s="104"/>
      <c r="D8" s="104"/>
      <c r="E8" s="105"/>
    </row>
    <row r="9" spans="1:26" thickBot="1" x14ac:dyDescent="0.35">
      <c r="A9" s="20" t="s">
        <v>21</v>
      </c>
      <c r="B9" s="21" t="s">
        <v>23</v>
      </c>
      <c r="C9" s="21" t="s">
        <v>39</v>
      </c>
      <c r="D9" s="22" t="s">
        <v>95</v>
      </c>
      <c r="E9" s="89" t="s">
        <v>66</v>
      </c>
    </row>
    <row r="10" spans="1:26" s="85" customFormat="1" ht="24.9" customHeight="1" thickBot="1" x14ac:dyDescent="0.35">
      <c r="A10" s="25">
        <v>1</v>
      </c>
      <c r="B10" s="87" t="s">
        <v>212</v>
      </c>
      <c r="C10" s="109"/>
      <c r="D10" s="110"/>
      <c r="E10" s="77"/>
      <c r="F10" s="4"/>
      <c r="G10" s="4"/>
      <c r="H10" s="4"/>
      <c r="I10" s="4"/>
      <c r="J10" s="4"/>
      <c r="K10" s="4"/>
      <c r="L10" s="4"/>
      <c r="M10" s="4"/>
      <c r="N10" s="4"/>
      <c r="O10" s="4"/>
      <c r="P10" s="4"/>
      <c r="Q10" s="4"/>
      <c r="R10" s="4"/>
      <c r="S10" s="4"/>
      <c r="T10" s="4"/>
      <c r="U10" s="4"/>
      <c r="V10" s="4"/>
      <c r="W10" s="4"/>
      <c r="X10" s="4"/>
      <c r="Y10" s="4"/>
      <c r="Z10" s="4"/>
    </row>
    <row r="11" spans="1:26" ht="65.099999999999994" customHeight="1" thickBot="1" x14ac:dyDescent="0.35">
      <c r="A11" s="25">
        <v>2</v>
      </c>
      <c r="B11" s="87" t="s">
        <v>213</v>
      </c>
      <c r="C11" s="109"/>
      <c r="D11" s="110"/>
      <c r="E11" s="77"/>
      <c r="F11" s="4"/>
      <c r="G11" s="4"/>
      <c r="H11" s="4"/>
      <c r="I11" s="4"/>
      <c r="J11" s="4"/>
      <c r="K11" s="4"/>
      <c r="L11" s="4"/>
      <c r="M11" s="4"/>
      <c r="N11" s="4"/>
      <c r="O11" s="4"/>
      <c r="P11" s="4"/>
      <c r="Q11" s="4"/>
      <c r="R11" s="4"/>
      <c r="S11" s="4"/>
      <c r="T11" s="4"/>
      <c r="U11" s="4"/>
      <c r="V11" s="4"/>
      <c r="W11" s="4"/>
      <c r="X11" s="4"/>
      <c r="Y11" s="4"/>
      <c r="Z11" s="4"/>
    </row>
    <row r="12" spans="1:26" s="85" customFormat="1" ht="65.099999999999994" customHeight="1" thickBot="1" x14ac:dyDescent="0.35">
      <c r="A12" s="25">
        <v>3</v>
      </c>
      <c r="B12" s="87" t="s">
        <v>214</v>
      </c>
      <c r="C12" s="97"/>
      <c r="D12" s="91" t="s">
        <v>215</v>
      </c>
      <c r="E12" s="77"/>
      <c r="F12" s="4"/>
      <c r="G12" s="4"/>
      <c r="H12" s="4"/>
      <c r="I12" s="4"/>
      <c r="J12" s="4"/>
      <c r="K12" s="4"/>
      <c r="L12" s="4"/>
      <c r="M12" s="4"/>
      <c r="N12" s="4"/>
      <c r="O12" s="4"/>
      <c r="P12" s="4"/>
      <c r="Q12" s="4"/>
      <c r="R12" s="4"/>
      <c r="S12" s="4"/>
      <c r="T12" s="4"/>
      <c r="U12" s="4"/>
      <c r="V12" s="4"/>
      <c r="W12" s="4"/>
      <c r="X12" s="4"/>
      <c r="Y12" s="4"/>
      <c r="Z12" s="4"/>
    </row>
    <row r="13" spans="1:26" s="85" customFormat="1" ht="24.9" customHeight="1" thickBot="1" x14ac:dyDescent="0.35">
      <c r="A13" s="25">
        <v>4</v>
      </c>
      <c r="B13" s="87" t="s">
        <v>217</v>
      </c>
      <c r="C13" s="97"/>
      <c r="D13" s="91" t="s">
        <v>173</v>
      </c>
      <c r="E13" s="77"/>
      <c r="F13" s="4"/>
      <c r="G13" s="4"/>
      <c r="H13" s="4"/>
      <c r="I13" s="4"/>
      <c r="J13" s="4"/>
      <c r="K13" s="4"/>
      <c r="L13" s="4"/>
      <c r="M13" s="4"/>
      <c r="N13" s="4"/>
      <c r="O13" s="4"/>
      <c r="P13" s="4"/>
      <c r="Q13" s="4"/>
      <c r="R13" s="4"/>
      <c r="S13" s="4"/>
      <c r="T13" s="4"/>
      <c r="U13" s="4"/>
      <c r="V13" s="4"/>
      <c r="W13" s="4"/>
      <c r="X13" s="4"/>
      <c r="Y13" s="4"/>
      <c r="Z13" s="4"/>
    </row>
    <row r="14" spans="1:26" s="17" customFormat="1" ht="24.9" customHeight="1" x14ac:dyDescent="0.3">
      <c r="A14" s="26">
        <v>5</v>
      </c>
      <c r="B14" s="113" t="s">
        <v>174</v>
      </c>
      <c r="C14" s="113"/>
      <c r="D14" s="113"/>
      <c r="E14" s="114"/>
      <c r="F14" s="16"/>
      <c r="G14" s="16"/>
      <c r="H14" s="16"/>
      <c r="I14" s="16"/>
      <c r="J14" s="16"/>
      <c r="K14" s="16"/>
      <c r="L14" s="16"/>
      <c r="M14" s="16"/>
      <c r="N14" s="16"/>
      <c r="O14" s="16"/>
      <c r="P14" s="16"/>
      <c r="Q14" s="16"/>
      <c r="R14" s="16"/>
      <c r="S14" s="16"/>
      <c r="T14" s="16"/>
      <c r="U14" s="16"/>
      <c r="V14" s="16"/>
      <c r="W14" s="16"/>
      <c r="X14" s="16"/>
      <c r="Y14" s="16"/>
      <c r="Z14" s="16"/>
    </row>
    <row r="15" spans="1:26" s="19" customFormat="1" ht="24.9" customHeight="1" x14ac:dyDescent="0.3">
      <c r="A15" s="27" t="s">
        <v>182</v>
      </c>
      <c r="B15" s="86" t="s">
        <v>93</v>
      </c>
      <c r="C15" s="78"/>
      <c r="D15" s="93" t="s">
        <v>167</v>
      </c>
      <c r="E15" s="79"/>
      <c r="F15" s="18"/>
      <c r="G15" s="18"/>
      <c r="H15" s="18"/>
      <c r="I15" s="18"/>
      <c r="J15" s="18"/>
      <c r="K15" s="18"/>
      <c r="L15" s="18"/>
      <c r="M15" s="18"/>
      <c r="N15" s="18"/>
      <c r="O15" s="18"/>
      <c r="P15" s="18"/>
      <c r="Q15" s="18"/>
      <c r="R15" s="18"/>
      <c r="S15" s="18"/>
      <c r="T15" s="18"/>
      <c r="U15" s="18"/>
      <c r="V15" s="18"/>
      <c r="W15" s="18"/>
      <c r="X15" s="18"/>
      <c r="Y15" s="18"/>
      <c r="Z15" s="18"/>
    </row>
    <row r="16" spans="1:26" s="19" customFormat="1" ht="24.9" customHeight="1" x14ac:dyDescent="0.3">
      <c r="A16" s="27" t="s">
        <v>183</v>
      </c>
      <c r="B16" s="86" t="s">
        <v>111</v>
      </c>
      <c r="C16" s="78"/>
      <c r="D16" s="93" t="s">
        <v>189</v>
      </c>
      <c r="E16" s="79"/>
      <c r="F16" s="18"/>
      <c r="G16" s="18"/>
      <c r="H16" s="18"/>
      <c r="I16" s="18"/>
      <c r="J16" s="18"/>
      <c r="K16" s="18"/>
      <c r="L16" s="18"/>
      <c r="M16" s="18"/>
      <c r="N16" s="18"/>
      <c r="O16" s="18"/>
      <c r="P16" s="18"/>
      <c r="Q16" s="18"/>
      <c r="R16" s="18"/>
      <c r="S16" s="18"/>
      <c r="T16" s="18"/>
      <c r="U16" s="18"/>
      <c r="V16" s="18"/>
      <c r="W16" s="18"/>
      <c r="X16" s="18"/>
      <c r="Y16" s="18"/>
      <c r="Z16" s="18"/>
    </row>
    <row r="17" spans="1:26" s="19" customFormat="1" ht="24.9" customHeight="1" x14ac:dyDescent="0.3">
      <c r="A17" s="27" t="s">
        <v>184</v>
      </c>
      <c r="B17" s="31" t="s">
        <v>94</v>
      </c>
      <c r="C17" s="78"/>
      <c r="D17" s="93" t="s">
        <v>168</v>
      </c>
      <c r="E17" s="79"/>
      <c r="F17" s="18"/>
      <c r="G17" s="18"/>
      <c r="H17" s="18"/>
      <c r="I17" s="18"/>
      <c r="J17" s="18"/>
      <c r="K17" s="18"/>
      <c r="L17" s="18"/>
      <c r="M17" s="18"/>
      <c r="N17" s="18"/>
      <c r="O17" s="18"/>
      <c r="P17" s="18"/>
      <c r="Q17" s="18"/>
      <c r="R17" s="18"/>
      <c r="S17" s="18"/>
      <c r="T17" s="18"/>
      <c r="U17" s="18"/>
      <c r="V17" s="18"/>
      <c r="W17" s="18"/>
      <c r="X17" s="18"/>
      <c r="Y17" s="18"/>
      <c r="Z17" s="18"/>
    </row>
    <row r="18" spans="1:26" s="19" customFormat="1" ht="24.9" customHeight="1" x14ac:dyDescent="0.3">
      <c r="A18" s="27" t="s">
        <v>185</v>
      </c>
      <c r="B18" s="31" t="s">
        <v>106</v>
      </c>
      <c r="C18" s="78"/>
      <c r="D18" s="93" t="s">
        <v>169</v>
      </c>
      <c r="E18" s="79"/>
      <c r="F18" s="18"/>
      <c r="G18" s="18"/>
      <c r="H18" s="18"/>
      <c r="I18" s="18"/>
      <c r="J18" s="18"/>
      <c r="K18" s="18"/>
      <c r="L18" s="18"/>
      <c r="M18" s="18"/>
      <c r="N18" s="18"/>
      <c r="O18" s="18"/>
      <c r="P18" s="18"/>
      <c r="Q18" s="18"/>
      <c r="R18" s="18"/>
      <c r="S18" s="18"/>
      <c r="T18" s="18"/>
      <c r="U18" s="18"/>
      <c r="V18" s="18"/>
      <c r="W18" s="18"/>
      <c r="X18" s="18"/>
      <c r="Y18" s="18"/>
      <c r="Z18" s="18"/>
    </row>
    <row r="19" spans="1:26" s="19" customFormat="1" ht="24.9" customHeight="1" x14ac:dyDescent="0.3">
      <c r="A19" s="27" t="s">
        <v>186</v>
      </c>
      <c r="B19" s="86" t="s">
        <v>171</v>
      </c>
      <c r="C19" s="78"/>
      <c r="D19" s="93"/>
      <c r="E19" s="79"/>
      <c r="F19" s="18"/>
      <c r="G19" s="18"/>
      <c r="H19" s="18"/>
      <c r="I19" s="18"/>
      <c r="J19" s="18"/>
      <c r="K19" s="18"/>
      <c r="L19" s="18"/>
      <c r="M19" s="18"/>
      <c r="N19" s="18"/>
      <c r="O19" s="18"/>
      <c r="P19" s="18"/>
      <c r="Q19" s="18"/>
      <c r="R19" s="18"/>
      <c r="S19" s="18"/>
      <c r="T19" s="18"/>
      <c r="U19" s="18"/>
      <c r="V19" s="18"/>
      <c r="W19" s="18"/>
      <c r="X19" s="18"/>
      <c r="Y19" s="18"/>
      <c r="Z19" s="18"/>
    </row>
    <row r="20" spans="1:26" s="19" customFormat="1" ht="24.9" customHeight="1" thickBot="1" x14ac:dyDescent="0.35">
      <c r="A20" s="27" t="s">
        <v>187</v>
      </c>
      <c r="B20" s="31" t="s">
        <v>170</v>
      </c>
      <c r="C20" s="78"/>
      <c r="D20" s="93" t="s">
        <v>172</v>
      </c>
      <c r="E20" s="79"/>
      <c r="F20" s="18"/>
      <c r="G20" s="18"/>
      <c r="H20" s="18"/>
      <c r="I20" s="18"/>
      <c r="J20" s="18"/>
      <c r="K20" s="18"/>
      <c r="L20" s="18"/>
      <c r="M20" s="18"/>
      <c r="N20" s="18"/>
      <c r="O20" s="18"/>
      <c r="P20" s="18"/>
      <c r="Q20" s="18"/>
      <c r="R20" s="18"/>
      <c r="S20" s="18"/>
      <c r="T20" s="18"/>
      <c r="U20" s="18"/>
      <c r="V20" s="18"/>
      <c r="W20" s="18"/>
      <c r="X20" s="18"/>
      <c r="Y20" s="18"/>
      <c r="Z20" s="18"/>
    </row>
    <row r="21" spans="1:26" ht="65.099999999999994" customHeight="1" thickBot="1" x14ac:dyDescent="0.35">
      <c r="A21" s="24">
        <v>6</v>
      </c>
      <c r="B21" s="88" t="s">
        <v>180</v>
      </c>
      <c r="C21" s="97"/>
      <c r="D21" s="94" t="s">
        <v>216</v>
      </c>
      <c r="E21" s="80"/>
      <c r="F21" s="4"/>
      <c r="G21" s="4"/>
      <c r="H21" s="4"/>
      <c r="I21" s="4"/>
      <c r="J21" s="4"/>
      <c r="K21" s="4"/>
      <c r="L21" s="4"/>
      <c r="M21" s="4"/>
      <c r="N21" s="4"/>
      <c r="O21" s="4"/>
      <c r="P21" s="4"/>
      <c r="Q21" s="4"/>
      <c r="R21" s="4"/>
      <c r="S21" s="4"/>
      <c r="T21" s="4"/>
      <c r="U21" s="4"/>
      <c r="V21" s="4"/>
      <c r="W21" s="4"/>
      <c r="X21" s="4"/>
      <c r="Y21" s="4"/>
      <c r="Z21" s="4"/>
    </row>
    <row r="22" spans="1:26" ht="65.099999999999994" customHeight="1" thickBot="1" x14ac:dyDescent="0.35">
      <c r="A22" s="24">
        <v>7</v>
      </c>
      <c r="B22" s="88" t="s">
        <v>181</v>
      </c>
      <c r="C22" s="97"/>
      <c r="D22" s="94" t="s">
        <v>216</v>
      </c>
      <c r="E22" s="80"/>
      <c r="F22" s="4"/>
      <c r="G22" s="4"/>
      <c r="H22" s="4"/>
      <c r="I22" s="4"/>
      <c r="J22" s="4"/>
      <c r="K22" s="4"/>
      <c r="L22" s="4"/>
      <c r="M22" s="4"/>
      <c r="N22" s="4"/>
      <c r="O22" s="4"/>
      <c r="P22" s="4"/>
      <c r="Q22" s="4"/>
      <c r="R22" s="4"/>
      <c r="S22" s="4"/>
      <c r="T22" s="4"/>
      <c r="U22" s="4"/>
      <c r="V22" s="4"/>
      <c r="W22" s="4"/>
      <c r="X22" s="4"/>
      <c r="Y22" s="4"/>
      <c r="Z22" s="4"/>
    </row>
    <row r="23" spans="1:26" ht="65.099999999999994" customHeight="1" thickBot="1" x14ac:dyDescent="0.35">
      <c r="A23" s="24">
        <v>8</v>
      </c>
      <c r="B23" s="88" t="s">
        <v>190</v>
      </c>
      <c r="C23" s="97"/>
      <c r="D23" s="94" t="s">
        <v>193</v>
      </c>
      <c r="E23" s="80"/>
      <c r="F23" s="4"/>
      <c r="G23" s="4"/>
      <c r="H23" s="4"/>
      <c r="I23" s="4"/>
      <c r="J23" s="4"/>
      <c r="K23" s="4"/>
      <c r="L23" s="4"/>
      <c r="M23" s="4"/>
      <c r="N23" s="4"/>
      <c r="O23" s="4"/>
      <c r="P23" s="4"/>
      <c r="Q23" s="4"/>
      <c r="R23" s="4"/>
      <c r="S23" s="4"/>
      <c r="T23" s="4"/>
      <c r="U23" s="4"/>
      <c r="V23" s="4"/>
      <c r="W23" s="4"/>
      <c r="X23" s="4"/>
      <c r="Y23" s="4"/>
      <c r="Z23" s="4"/>
    </row>
    <row r="24" spans="1:26" ht="65.099999999999994" customHeight="1" thickBot="1" x14ac:dyDescent="0.35">
      <c r="A24" s="24">
        <v>9</v>
      </c>
      <c r="B24" s="88" t="s">
        <v>98</v>
      </c>
      <c r="C24" s="97"/>
      <c r="D24" s="94" t="s">
        <v>194</v>
      </c>
      <c r="E24" s="80"/>
      <c r="F24" s="4"/>
      <c r="G24" s="4"/>
      <c r="H24" s="4"/>
      <c r="I24" s="4"/>
      <c r="J24" s="4"/>
      <c r="K24" s="4"/>
      <c r="L24" s="4"/>
      <c r="M24" s="4"/>
      <c r="N24" s="4"/>
      <c r="O24" s="4"/>
      <c r="P24" s="4"/>
      <c r="Q24" s="4"/>
      <c r="R24" s="4"/>
      <c r="S24" s="4"/>
      <c r="T24" s="4"/>
      <c r="U24" s="4"/>
      <c r="V24" s="4"/>
      <c r="W24" s="4"/>
      <c r="X24" s="4"/>
      <c r="Y24" s="4"/>
      <c r="Z24" s="4"/>
    </row>
    <row r="25" spans="1:26" ht="80.099999999999994" customHeight="1" thickBot="1" x14ac:dyDescent="0.35">
      <c r="A25" s="24">
        <v>10</v>
      </c>
      <c r="B25" s="88" t="s">
        <v>191</v>
      </c>
      <c r="C25" s="97"/>
      <c r="D25" s="95" t="s">
        <v>96</v>
      </c>
      <c r="E25" s="80"/>
      <c r="F25" s="4"/>
      <c r="G25" s="4"/>
      <c r="H25" s="4"/>
      <c r="I25" s="4"/>
      <c r="J25" s="4"/>
      <c r="K25" s="4"/>
      <c r="L25" s="4"/>
      <c r="M25" s="4"/>
      <c r="N25" s="4"/>
      <c r="O25" s="4"/>
      <c r="P25" s="4"/>
      <c r="Q25" s="4"/>
      <c r="R25" s="4"/>
      <c r="S25" s="4"/>
      <c r="T25" s="4"/>
      <c r="U25" s="4"/>
      <c r="V25" s="4"/>
      <c r="W25" s="4"/>
      <c r="X25" s="4"/>
      <c r="Y25" s="4"/>
      <c r="Z25" s="4"/>
    </row>
    <row r="26" spans="1:26" s="30" customFormat="1" ht="65.099999999999994" customHeight="1" thickBot="1" x14ac:dyDescent="0.35">
      <c r="A26" s="28">
        <v>11</v>
      </c>
      <c r="B26" s="92" t="s">
        <v>208</v>
      </c>
      <c r="C26" s="109"/>
      <c r="D26" s="110"/>
      <c r="E26" s="81"/>
      <c r="F26" s="29"/>
      <c r="G26" s="29"/>
      <c r="H26" s="29"/>
      <c r="I26" s="29"/>
      <c r="J26" s="29"/>
      <c r="K26" s="29"/>
      <c r="L26" s="29"/>
      <c r="M26" s="29"/>
      <c r="N26" s="29"/>
      <c r="O26" s="29"/>
      <c r="P26" s="29"/>
      <c r="Q26" s="29"/>
      <c r="R26" s="29"/>
      <c r="S26" s="29"/>
      <c r="T26" s="29"/>
      <c r="U26" s="29"/>
      <c r="V26" s="29"/>
      <c r="W26" s="29"/>
      <c r="X26" s="29"/>
      <c r="Y26" s="29"/>
      <c r="Z26" s="29"/>
    </row>
    <row r="27" spans="1:26" ht="65.099999999999994" customHeight="1" thickBot="1" x14ac:dyDescent="0.35">
      <c r="A27" s="24">
        <v>12</v>
      </c>
      <c r="B27" s="32" t="s">
        <v>112</v>
      </c>
      <c r="C27" s="109"/>
      <c r="D27" s="110"/>
      <c r="E27" s="80"/>
      <c r="F27" s="4"/>
      <c r="G27" s="4"/>
      <c r="H27" s="4"/>
      <c r="I27" s="4"/>
      <c r="J27" s="4"/>
      <c r="K27" s="4"/>
      <c r="L27" s="4"/>
      <c r="M27" s="4"/>
      <c r="N27" s="4"/>
      <c r="O27" s="4"/>
      <c r="P27" s="4"/>
      <c r="Q27" s="4"/>
      <c r="R27" s="4"/>
      <c r="S27" s="4"/>
      <c r="T27" s="4"/>
      <c r="U27" s="4"/>
      <c r="V27" s="4"/>
      <c r="W27" s="4"/>
      <c r="X27" s="4"/>
      <c r="Y27" s="4"/>
      <c r="Z27" s="4"/>
    </row>
    <row r="28" spans="1:26" s="17" customFormat="1" ht="24.9" customHeight="1" x14ac:dyDescent="0.3">
      <c r="A28" s="26">
        <v>13</v>
      </c>
      <c r="B28" s="113" t="s">
        <v>210</v>
      </c>
      <c r="C28" s="113"/>
      <c r="D28" s="113"/>
      <c r="E28" s="114"/>
      <c r="F28" s="16"/>
      <c r="G28" s="16"/>
      <c r="H28" s="16"/>
      <c r="I28" s="16"/>
      <c r="J28" s="16"/>
      <c r="K28" s="16"/>
      <c r="L28" s="16"/>
      <c r="M28" s="16"/>
      <c r="N28" s="16"/>
      <c r="O28" s="16"/>
      <c r="P28" s="16"/>
      <c r="Q28" s="16"/>
      <c r="R28" s="16"/>
      <c r="S28" s="16"/>
      <c r="T28" s="16"/>
      <c r="U28" s="16"/>
      <c r="V28" s="16"/>
      <c r="W28" s="16"/>
      <c r="X28" s="16"/>
      <c r="Y28" s="16"/>
      <c r="Z28" s="16"/>
    </row>
    <row r="29" spans="1:26" s="19" customFormat="1" ht="24.9" customHeight="1" x14ac:dyDescent="0.3">
      <c r="A29" s="27" t="s">
        <v>99</v>
      </c>
      <c r="B29" s="86" t="s">
        <v>197</v>
      </c>
      <c r="C29" s="98"/>
      <c r="D29" s="93" t="s">
        <v>198</v>
      </c>
      <c r="E29" s="79"/>
      <c r="F29" s="18"/>
      <c r="G29" s="18"/>
      <c r="H29" s="18"/>
      <c r="I29" s="18"/>
      <c r="J29" s="18"/>
      <c r="K29" s="18"/>
      <c r="L29" s="18"/>
      <c r="M29" s="18"/>
      <c r="N29" s="18"/>
      <c r="O29" s="18"/>
      <c r="P29" s="18"/>
      <c r="Q29" s="18"/>
      <c r="R29" s="18"/>
      <c r="S29" s="18"/>
      <c r="T29" s="18"/>
      <c r="U29" s="18"/>
      <c r="V29" s="18"/>
      <c r="W29" s="18"/>
      <c r="X29" s="18"/>
      <c r="Y29" s="18"/>
      <c r="Z29" s="18"/>
    </row>
    <row r="30" spans="1:26" s="19" customFormat="1" ht="24.9" customHeight="1" x14ac:dyDescent="0.3">
      <c r="A30" s="27" t="s">
        <v>100</v>
      </c>
      <c r="B30" s="86" t="s">
        <v>209</v>
      </c>
      <c r="C30" s="98"/>
      <c r="D30" s="93" t="s">
        <v>195</v>
      </c>
      <c r="E30" s="79"/>
      <c r="F30" s="18"/>
      <c r="G30" s="18"/>
      <c r="H30" s="18"/>
      <c r="I30" s="18"/>
      <c r="J30" s="18"/>
      <c r="K30" s="18"/>
      <c r="L30" s="18"/>
      <c r="M30" s="18"/>
      <c r="N30" s="18"/>
      <c r="O30" s="18"/>
      <c r="P30" s="18"/>
      <c r="Q30" s="18"/>
      <c r="R30" s="18"/>
      <c r="S30" s="18"/>
      <c r="T30" s="18"/>
      <c r="U30" s="18"/>
      <c r="V30" s="18"/>
      <c r="W30" s="18"/>
      <c r="X30" s="18"/>
      <c r="Y30" s="18"/>
      <c r="Z30" s="18"/>
    </row>
    <row r="31" spans="1:26" s="19" customFormat="1" ht="24.9" customHeight="1" x14ac:dyDescent="0.3">
      <c r="A31" s="27" t="s">
        <v>101</v>
      </c>
      <c r="B31" s="31" t="s">
        <v>199</v>
      </c>
      <c r="C31" s="98"/>
      <c r="D31" s="93" t="s">
        <v>196</v>
      </c>
      <c r="E31" s="79"/>
      <c r="F31" s="18"/>
      <c r="G31" s="18"/>
      <c r="H31" s="18"/>
      <c r="I31" s="18"/>
      <c r="J31" s="18"/>
      <c r="K31" s="18"/>
      <c r="L31" s="18"/>
      <c r="M31" s="18"/>
      <c r="N31" s="18"/>
      <c r="O31" s="18"/>
      <c r="P31" s="18"/>
      <c r="Q31" s="18"/>
      <c r="R31" s="18"/>
      <c r="S31" s="18"/>
      <c r="T31" s="18"/>
      <c r="U31" s="18"/>
      <c r="V31" s="18"/>
      <c r="W31" s="18"/>
      <c r="X31" s="18"/>
      <c r="Y31" s="18"/>
      <c r="Z31" s="18"/>
    </row>
    <row r="32" spans="1:26" s="19" customFormat="1" ht="24.9" customHeight="1" x14ac:dyDescent="0.3">
      <c r="A32" s="27" t="s">
        <v>102</v>
      </c>
      <c r="B32" s="31" t="s">
        <v>200</v>
      </c>
      <c r="C32" s="98"/>
      <c r="D32" s="93" t="s">
        <v>201</v>
      </c>
      <c r="E32" s="79"/>
      <c r="F32" s="18"/>
      <c r="G32" s="18"/>
      <c r="H32" s="18"/>
      <c r="I32" s="18"/>
      <c r="J32" s="18"/>
      <c r="K32" s="18"/>
      <c r="L32" s="18"/>
      <c r="M32" s="18"/>
      <c r="N32" s="18"/>
      <c r="O32" s="18"/>
      <c r="P32" s="18"/>
      <c r="Q32" s="18"/>
      <c r="R32" s="18"/>
      <c r="S32" s="18"/>
      <c r="T32" s="18"/>
      <c r="U32" s="18"/>
      <c r="V32" s="18"/>
      <c r="W32" s="18"/>
      <c r="X32" s="18"/>
      <c r="Y32" s="18"/>
      <c r="Z32" s="18"/>
    </row>
    <row r="33" spans="1:26" s="19" customFormat="1" ht="24.9" customHeight="1" x14ac:dyDescent="0.3">
      <c r="A33" s="27" t="s">
        <v>110</v>
      </c>
      <c r="B33" s="86" t="s">
        <v>202</v>
      </c>
      <c r="C33" s="98"/>
      <c r="D33" s="93" t="s">
        <v>203</v>
      </c>
      <c r="E33" s="79"/>
      <c r="F33" s="18"/>
      <c r="G33" s="18"/>
      <c r="H33" s="18"/>
      <c r="I33" s="18"/>
      <c r="J33" s="18"/>
      <c r="K33" s="18"/>
      <c r="L33" s="18"/>
      <c r="M33" s="18"/>
      <c r="N33" s="18"/>
      <c r="O33" s="18"/>
      <c r="P33" s="18"/>
      <c r="Q33" s="18"/>
      <c r="R33" s="18"/>
      <c r="S33" s="18"/>
      <c r="T33" s="18"/>
      <c r="U33" s="18"/>
      <c r="V33" s="18"/>
      <c r="W33" s="18"/>
      <c r="X33" s="18"/>
      <c r="Y33" s="18"/>
      <c r="Z33" s="18"/>
    </row>
    <row r="34" spans="1:26" s="19" customFormat="1" ht="24.9" customHeight="1" x14ac:dyDescent="0.3">
      <c r="A34" s="27" t="s">
        <v>113</v>
      </c>
      <c r="B34" s="31" t="s">
        <v>204</v>
      </c>
      <c r="C34" s="98"/>
      <c r="D34" s="93" t="s">
        <v>205</v>
      </c>
      <c r="E34" s="79"/>
      <c r="F34" s="18"/>
      <c r="G34" s="18"/>
      <c r="H34" s="18"/>
      <c r="I34" s="18"/>
      <c r="J34" s="18"/>
      <c r="K34" s="18"/>
      <c r="L34" s="18"/>
      <c r="M34" s="18"/>
      <c r="N34" s="18"/>
      <c r="O34" s="18"/>
      <c r="P34" s="18"/>
      <c r="Q34" s="18"/>
      <c r="R34" s="18"/>
      <c r="S34" s="18"/>
      <c r="T34" s="18"/>
      <c r="U34" s="18"/>
      <c r="V34" s="18"/>
      <c r="W34" s="18"/>
      <c r="X34" s="18"/>
      <c r="Y34" s="18"/>
      <c r="Z34" s="18"/>
    </row>
    <row r="35" spans="1:26" s="19" customFormat="1" ht="24.9" customHeight="1" x14ac:dyDescent="0.3">
      <c r="A35" s="27" t="s">
        <v>114</v>
      </c>
      <c r="B35" s="86" t="s">
        <v>206</v>
      </c>
      <c r="C35" s="98"/>
      <c r="D35" s="93" t="s">
        <v>207</v>
      </c>
      <c r="E35" s="79"/>
      <c r="F35" s="18"/>
      <c r="G35" s="18"/>
      <c r="H35" s="18"/>
      <c r="I35" s="18"/>
      <c r="J35" s="18"/>
      <c r="K35" s="18"/>
      <c r="L35" s="18"/>
      <c r="M35" s="18"/>
      <c r="N35" s="18"/>
      <c r="O35" s="18"/>
      <c r="P35" s="18"/>
      <c r="Q35" s="18"/>
      <c r="R35" s="18"/>
      <c r="S35" s="18"/>
      <c r="T35" s="18"/>
      <c r="U35" s="18"/>
      <c r="V35" s="18"/>
      <c r="W35" s="18"/>
      <c r="X35" s="18"/>
      <c r="Y35" s="18"/>
      <c r="Z35" s="18"/>
    </row>
    <row r="36" spans="1:26" ht="15.75" hidden="1" customHeight="1" x14ac:dyDescent="0.3">
      <c r="D36" s="85" t="s">
        <v>207</v>
      </c>
      <c r="E36" s="53"/>
    </row>
    <row r="37" spans="1:26" ht="15.75" hidden="1" customHeight="1" x14ac:dyDescent="0.3">
      <c r="E37" s="53"/>
    </row>
    <row r="38" spans="1:26" ht="15.75" hidden="1" customHeight="1" x14ac:dyDescent="0.3">
      <c r="E38" s="53"/>
    </row>
    <row r="39" spans="1:26" ht="15.75" hidden="1" customHeight="1" x14ac:dyDescent="0.3">
      <c r="E39" s="53"/>
    </row>
    <row r="40" spans="1:26" ht="15.75" hidden="1" customHeight="1" x14ac:dyDescent="0.3">
      <c r="E40" s="53"/>
    </row>
    <row r="41" spans="1:26" ht="15.75" hidden="1" customHeight="1" x14ac:dyDescent="0.3">
      <c r="E41" s="53"/>
    </row>
    <row r="42" spans="1:26" ht="15.75" hidden="1" customHeight="1" x14ac:dyDescent="0.3">
      <c r="E42" s="53"/>
    </row>
    <row r="43" spans="1:26" ht="15.75" hidden="1" customHeight="1" x14ac:dyDescent="0.3">
      <c r="E43" s="53"/>
    </row>
    <row r="44" spans="1:26" ht="15.75" hidden="1" customHeight="1" x14ac:dyDescent="0.3">
      <c r="E44" s="53"/>
    </row>
    <row r="45" spans="1:26" ht="15.75" hidden="1" customHeight="1" x14ac:dyDescent="0.3">
      <c r="E45" s="53"/>
    </row>
    <row r="46" spans="1:26" ht="15.75" hidden="1" customHeight="1" x14ac:dyDescent="0.3">
      <c r="E46" s="53"/>
    </row>
    <row r="47" spans="1:26" ht="15.75" hidden="1" customHeight="1" x14ac:dyDescent="0.3">
      <c r="E47" s="53"/>
    </row>
    <row r="48" spans="1:26" ht="15.75" hidden="1" customHeight="1" x14ac:dyDescent="0.3">
      <c r="E48" s="53"/>
    </row>
    <row r="49" spans="5:5" ht="15.75" hidden="1" customHeight="1" x14ac:dyDescent="0.3">
      <c r="E49" s="53"/>
    </row>
    <row r="50" spans="5:5" ht="15.75" hidden="1" customHeight="1" x14ac:dyDescent="0.3">
      <c r="E50" s="53"/>
    </row>
    <row r="51" spans="5:5" ht="15.75" hidden="1" customHeight="1" x14ac:dyDescent="0.3">
      <c r="E51" s="53"/>
    </row>
    <row r="52" spans="5:5" ht="15.75" hidden="1" customHeight="1" x14ac:dyDescent="0.3">
      <c r="E52" s="53"/>
    </row>
    <row r="53" spans="5:5" ht="15.75" hidden="1" customHeight="1" x14ac:dyDescent="0.3">
      <c r="E53" s="53"/>
    </row>
    <row r="54" spans="5:5" ht="15.75" hidden="1" customHeight="1" x14ac:dyDescent="0.3">
      <c r="E54" s="53"/>
    </row>
    <row r="55" spans="5:5" ht="15.75" hidden="1" customHeight="1" x14ac:dyDescent="0.3">
      <c r="E55" s="53"/>
    </row>
    <row r="56" spans="5:5" ht="15.75" hidden="1" customHeight="1" x14ac:dyDescent="0.3">
      <c r="E56" s="53"/>
    </row>
    <row r="57" spans="5:5" ht="15.75" hidden="1" customHeight="1" x14ac:dyDescent="0.3">
      <c r="E57" s="53"/>
    </row>
    <row r="58" spans="5:5" ht="15.75" hidden="1" customHeight="1" x14ac:dyDescent="0.3">
      <c r="E58" s="53"/>
    </row>
    <row r="59" spans="5:5" ht="15.75" hidden="1" customHeight="1" x14ac:dyDescent="0.3">
      <c r="E59" s="53"/>
    </row>
    <row r="60" spans="5:5" ht="15.75" hidden="1" customHeight="1" x14ac:dyDescent="0.3">
      <c r="E60" s="53"/>
    </row>
    <row r="61" spans="5:5" ht="15.75" hidden="1" customHeight="1" x14ac:dyDescent="0.3">
      <c r="E61" s="53"/>
    </row>
    <row r="62" spans="5:5" ht="15.75" hidden="1" customHeight="1" x14ac:dyDescent="0.3">
      <c r="E62" s="53"/>
    </row>
    <row r="63" spans="5:5" ht="15.75" hidden="1" customHeight="1" x14ac:dyDescent="0.3">
      <c r="E63" s="53"/>
    </row>
    <row r="64" spans="5:5" ht="15.75" hidden="1" customHeight="1" x14ac:dyDescent="0.3">
      <c r="E64" s="53"/>
    </row>
    <row r="65" spans="5:5" ht="15.75" hidden="1" customHeight="1" x14ac:dyDescent="0.3">
      <c r="E65" s="53"/>
    </row>
    <row r="66" spans="5:5" ht="15.75" hidden="1" customHeight="1" x14ac:dyDescent="0.3">
      <c r="E66" s="53"/>
    </row>
    <row r="67" spans="5:5" ht="15.75" hidden="1" customHeight="1" x14ac:dyDescent="0.3">
      <c r="E67" s="53"/>
    </row>
    <row r="68" spans="5:5" ht="15.75" hidden="1" customHeight="1" x14ac:dyDescent="0.3">
      <c r="E68" s="53"/>
    </row>
    <row r="69" spans="5:5" ht="15.75" hidden="1" customHeight="1" x14ac:dyDescent="0.3">
      <c r="E69" s="53"/>
    </row>
    <row r="70" spans="5:5" ht="15.75" hidden="1" customHeight="1" x14ac:dyDescent="0.3">
      <c r="E70" s="53"/>
    </row>
    <row r="71" spans="5:5" ht="15.75" hidden="1" customHeight="1" x14ac:dyDescent="0.3">
      <c r="E71" s="53"/>
    </row>
    <row r="72" spans="5:5" ht="15.75" hidden="1" customHeight="1" x14ac:dyDescent="0.3">
      <c r="E72" s="53"/>
    </row>
    <row r="73" spans="5:5" ht="15.75" hidden="1" customHeight="1" x14ac:dyDescent="0.3">
      <c r="E73" s="53"/>
    </row>
    <row r="74" spans="5:5" ht="15.75" hidden="1" customHeight="1" x14ac:dyDescent="0.3">
      <c r="E74" s="53"/>
    </row>
    <row r="75" spans="5:5" ht="15.75" hidden="1" customHeight="1" x14ac:dyDescent="0.3">
      <c r="E75" s="53"/>
    </row>
    <row r="76" spans="5:5" ht="15.75" hidden="1" customHeight="1" x14ac:dyDescent="0.3">
      <c r="E76" s="53"/>
    </row>
    <row r="77" spans="5:5" ht="15.75" hidden="1" customHeight="1" x14ac:dyDescent="0.3">
      <c r="E77" s="53"/>
    </row>
    <row r="78" spans="5:5" ht="15.75" hidden="1" customHeight="1" x14ac:dyDescent="0.3">
      <c r="E78" s="53"/>
    </row>
    <row r="79" spans="5:5" ht="15.75" hidden="1" customHeight="1" x14ac:dyDescent="0.3">
      <c r="E79" s="53"/>
    </row>
    <row r="80" spans="5:5" ht="15.75" hidden="1" customHeight="1" x14ac:dyDescent="0.3">
      <c r="E80" s="53"/>
    </row>
    <row r="81" spans="5:5" ht="15.75" hidden="1" customHeight="1" x14ac:dyDescent="0.3">
      <c r="E81" s="53"/>
    </row>
    <row r="82" spans="5:5" ht="15.75" hidden="1" customHeight="1" x14ac:dyDescent="0.3">
      <c r="E82" s="53"/>
    </row>
    <row r="83" spans="5:5" ht="15.75" hidden="1" customHeight="1" x14ac:dyDescent="0.3">
      <c r="E83" s="53"/>
    </row>
    <row r="84" spans="5:5" ht="15.75" hidden="1" customHeight="1" x14ac:dyDescent="0.3">
      <c r="E84" s="53"/>
    </row>
    <row r="85" spans="5:5" ht="15.75" hidden="1" customHeight="1" x14ac:dyDescent="0.3">
      <c r="E85" s="53"/>
    </row>
    <row r="86" spans="5:5" ht="15.75" hidden="1" customHeight="1" x14ac:dyDescent="0.3">
      <c r="E86" s="53"/>
    </row>
    <row r="87" spans="5:5" ht="15.75" hidden="1" customHeight="1" x14ac:dyDescent="0.3">
      <c r="E87" s="53"/>
    </row>
    <row r="88" spans="5:5" ht="15.75" hidden="1" customHeight="1" x14ac:dyDescent="0.3">
      <c r="E88" s="53"/>
    </row>
    <row r="89" spans="5:5" ht="15.75" hidden="1" customHeight="1" x14ac:dyDescent="0.3">
      <c r="E89" s="53"/>
    </row>
    <row r="90" spans="5:5" ht="15.75" hidden="1" customHeight="1" x14ac:dyDescent="0.3">
      <c r="E90" s="53"/>
    </row>
    <row r="91" spans="5:5" ht="15.75" hidden="1" customHeight="1" x14ac:dyDescent="0.3">
      <c r="E91" s="53"/>
    </row>
    <row r="92" spans="5:5" ht="15.75" hidden="1" customHeight="1" x14ac:dyDescent="0.3">
      <c r="E92" s="53"/>
    </row>
    <row r="93" spans="5:5" ht="15.75" hidden="1" customHeight="1" x14ac:dyDescent="0.3">
      <c r="E93" s="53"/>
    </row>
    <row r="94" spans="5:5" ht="15.75" hidden="1" customHeight="1" x14ac:dyDescent="0.3">
      <c r="E94" s="53"/>
    </row>
    <row r="95" spans="5:5" ht="15.75" hidden="1" customHeight="1" x14ac:dyDescent="0.3">
      <c r="E95" s="53"/>
    </row>
    <row r="96" spans="5:5" ht="15.75" hidden="1" customHeight="1" x14ac:dyDescent="0.3">
      <c r="E96" s="53"/>
    </row>
    <row r="97" spans="5:5" ht="15.75" hidden="1" customHeight="1" x14ac:dyDescent="0.3">
      <c r="E97" s="53"/>
    </row>
    <row r="98" spans="5:5" ht="15.75" hidden="1" customHeight="1" x14ac:dyDescent="0.3">
      <c r="E98" s="53"/>
    </row>
    <row r="99" spans="5:5" ht="15.75" hidden="1" customHeight="1" x14ac:dyDescent="0.3">
      <c r="E99" s="53"/>
    </row>
    <row r="100" spans="5:5" ht="15.75" hidden="1" customHeight="1" x14ac:dyDescent="0.3">
      <c r="E100" s="53"/>
    </row>
    <row r="101" spans="5:5" ht="15.75" hidden="1" customHeight="1" x14ac:dyDescent="0.3">
      <c r="E101" s="53"/>
    </row>
    <row r="102" spans="5:5" ht="15.75" hidden="1" customHeight="1" x14ac:dyDescent="0.3">
      <c r="E102" s="53"/>
    </row>
    <row r="103" spans="5:5" ht="15.75" hidden="1" customHeight="1" x14ac:dyDescent="0.3">
      <c r="E103" s="53"/>
    </row>
    <row r="104" spans="5:5" ht="15.75" hidden="1" customHeight="1" x14ac:dyDescent="0.3">
      <c r="E104" s="53"/>
    </row>
    <row r="105" spans="5:5" ht="15.75" hidden="1" customHeight="1" x14ac:dyDescent="0.3">
      <c r="E105" s="53"/>
    </row>
    <row r="106" spans="5:5" ht="15.75" hidden="1" customHeight="1" x14ac:dyDescent="0.3">
      <c r="E106" s="53"/>
    </row>
    <row r="107" spans="5:5" ht="15.75" hidden="1" customHeight="1" x14ac:dyDescent="0.3">
      <c r="E107" s="53"/>
    </row>
    <row r="108" spans="5:5" ht="15.75" hidden="1" customHeight="1" x14ac:dyDescent="0.3">
      <c r="E108" s="53"/>
    </row>
    <row r="109" spans="5:5" ht="15.75" hidden="1" customHeight="1" x14ac:dyDescent="0.3">
      <c r="E109" s="53"/>
    </row>
    <row r="110" spans="5:5" ht="15.75" hidden="1" customHeight="1" x14ac:dyDescent="0.3">
      <c r="E110" s="53"/>
    </row>
    <row r="111" spans="5:5" ht="15.75" hidden="1" customHeight="1" x14ac:dyDescent="0.3">
      <c r="E111" s="53"/>
    </row>
    <row r="112" spans="5:5" ht="15.75" hidden="1" customHeight="1" x14ac:dyDescent="0.3">
      <c r="E112" s="53"/>
    </row>
    <row r="113" spans="5:5" ht="15.75" hidden="1" customHeight="1" x14ac:dyDescent="0.3">
      <c r="E113" s="53"/>
    </row>
    <row r="114" spans="5:5" ht="15.75" hidden="1" customHeight="1" x14ac:dyDescent="0.3">
      <c r="E114" s="53"/>
    </row>
    <row r="115" spans="5:5" ht="15.75" hidden="1" customHeight="1" x14ac:dyDescent="0.3">
      <c r="E115" s="53"/>
    </row>
    <row r="116" spans="5:5" ht="15.75" hidden="1" customHeight="1" x14ac:dyDescent="0.3">
      <c r="E116" s="53"/>
    </row>
    <row r="117" spans="5:5" ht="15.75" hidden="1" customHeight="1" x14ac:dyDescent="0.3">
      <c r="E117" s="53"/>
    </row>
    <row r="118" spans="5:5" ht="15.75" hidden="1" customHeight="1" x14ac:dyDescent="0.3">
      <c r="E118" s="53"/>
    </row>
    <row r="119" spans="5:5" ht="15.75" hidden="1" customHeight="1" x14ac:dyDescent="0.3">
      <c r="E119" s="53"/>
    </row>
    <row r="120" spans="5:5" ht="15.75" hidden="1" customHeight="1" x14ac:dyDescent="0.3">
      <c r="E120" s="53"/>
    </row>
    <row r="121" spans="5:5" ht="15.75" hidden="1" customHeight="1" x14ac:dyDescent="0.3">
      <c r="E121" s="53"/>
    </row>
    <row r="122" spans="5:5" ht="15.75" hidden="1" customHeight="1" x14ac:dyDescent="0.3">
      <c r="E122" s="53"/>
    </row>
    <row r="123" spans="5:5" ht="15.75" hidden="1" customHeight="1" x14ac:dyDescent="0.3">
      <c r="E123" s="53"/>
    </row>
    <row r="124" spans="5:5" ht="15.75" hidden="1" customHeight="1" x14ac:dyDescent="0.3">
      <c r="E124" s="53"/>
    </row>
    <row r="125" spans="5:5" ht="15.75" hidden="1" customHeight="1" x14ac:dyDescent="0.3">
      <c r="E125" s="53"/>
    </row>
    <row r="126" spans="5:5" ht="15.75" hidden="1" customHeight="1" x14ac:dyDescent="0.3">
      <c r="E126" s="53"/>
    </row>
    <row r="127" spans="5:5" ht="15.75" hidden="1" customHeight="1" x14ac:dyDescent="0.3">
      <c r="E127" s="53"/>
    </row>
    <row r="128" spans="5:5" ht="15.75" hidden="1" customHeight="1" x14ac:dyDescent="0.3">
      <c r="E128" s="53"/>
    </row>
    <row r="129" spans="5:5" ht="15.75" hidden="1" customHeight="1" x14ac:dyDescent="0.3">
      <c r="E129" s="53"/>
    </row>
    <row r="130" spans="5:5" ht="15.75" hidden="1" customHeight="1" x14ac:dyDescent="0.3">
      <c r="E130" s="53"/>
    </row>
    <row r="131" spans="5:5" ht="15.75" hidden="1" customHeight="1" x14ac:dyDescent="0.3">
      <c r="E131" s="53"/>
    </row>
    <row r="132" spans="5:5" ht="15.75" hidden="1" customHeight="1" x14ac:dyDescent="0.3">
      <c r="E132" s="53"/>
    </row>
    <row r="133" spans="5:5" ht="15.75" hidden="1" customHeight="1" x14ac:dyDescent="0.3">
      <c r="E133" s="53"/>
    </row>
    <row r="134" spans="5:5" ht="15.75" hidden="1" customHeight="1" x14ac:dyDescent="0.3">
      <c r="E134" s="53"/>
    </row>
    <row r="135" spans="5:5" ht="15.75" hidden="1" customHeight="1" x14ac:dyDescent="0.3">
      <c r="E135" s="53"/>
    </row>
    <row r="136" spans="5:5" ht="15.75" hidden="1" customHeight="1" x14ac:dyDescent="0.3">
      <c r="E136" s="53"/>
    </row>
    <row r="137" spans="5:5" ht="15.75" hidden="1" customHeight="1" x14ac:dyDescent="0.3">
      <c r="E137" s="53"/>
    </row>
    <row r="138" spans="5:5" ht="15.75" hidden="1" customHeight="1" x14ac:dyDescent="0.3">
      <c r="E138" s="53"/>
    </row>
    <row r="139" spans="5:5" ht="15.75" hidden="1" customHeight="1" x14ac:dyDescent="0.3">
      <c r="E139" s="53"/>
    </row>
    <row r="140" spans="5:5" ht="15.75" hidden="1" customHeight="1" x14ac:dyDescent="0.3">
      <c r="E140" s="53"/>
    </row>
    <row r="141" spans="5:5" ht="15.75" hidden="1" customHeight="1" x14ac:dyDescent="0.3">
      <c r="E141" s="53"/>
    </row>
    <row r="142" spans="5:5" ht="15.75" hidden="1" customHeight="1" x14ac:dyDescent="0.3">
      <c r="E142" s="53"/>
    </row>
    <row r="143" spans="5:5" ht="15.75" hidden="1" customHeight="1" x14ac:dyDescent="0.3">
      <c r="E143" s="53"/>
    </row>
    <row r="144" spans="5:5" ht="15.75" hidden="1" customHeight="1" x14ac:dyDescent="0.3">
      <c r="E144" s="53"/>
    </row>
    <row r="145" spans="5:5" ht="15.75" hidden="1" customHeight="1" x14ac:dyDescent="0.3">
      <c r="E145" s="53"/>
    </row>
    <row r="146" spans="5:5" ht="15.75" hidden="1" customHeight="1" x14ac:dyDescent="0.3">
      <c r="E146" s="53"/>
    </row>
    <row r="147" spans="5:5" ht="15.75" hidden="1" customHeight="1" x14ac:dyDescent="0.3">
      <c r="E147" s="53"/>
    </row>
    <row r="148" spans="5:5" ht="15.75" hidden="1" customHeight="1" x14ac:dyDescent="0.3">
      <c r="E148" s="53"/>
    </row>
    <row r="149" spans="5:5" ht="15.75" hidden="1" customHeight="1" x14ac:dyDescent="0.3">
      <c r="E149" s="53"/>
    </row>
    <row r="150" spans="5:5" ht="15.75" hidden="1" customHeight="1" x14ac:dyDescent="0.3">
      <c r="E150" s="53"/>
    </row>
    <row r="151" spans="5:5" ht="15.75" hidden="1" customHeight="1" x14ac:dyDescent="0.3">
      <c r="E151" s="53"/>
    </row>
    <row r="152" spans="5:5" ht="15.75" hidden="1" customHeight="1" x14ac:dyDescent="0.3">
      <c r="E152" s="53"/>
    </row>
    <row r="153" spans="5:5" ht="15.75" hidden="1" customHeight="1" x14ac:dyDescent="0.3">
      <c r="E153" s="53"/>
    </row>
    <row r="154" spans="5:5" ht="15.75" hidden="1" customHeight="1" x14ac:dyDescent="0.3">
      <c r="E154" s="53"/>
    </row>
    <row r="155" spans="5:5" ht="15.75" hidden="1" customHeight="1" x14ac:dyDescent="0.3">
      <c r="E155" s="53"/>
    </row>
    <row r="156" spans="5:5" ht="15.75" hidden="1" customHeight="1" x14ac:dyDescent="0.3">
      <c r="E156" s="53"/>
    </row>
    <row r="157" spans="5:5" ht="15.75" hidden="1" customHeight="1" x14ac:dyDescent="0.3">
      <c r="E157" s="53"/>
    </row>
    <row r="158" spans="5:5" ht="15.75" hidden="1" customHeight="1" x14ac:dyDescent="0.3">
      <c r="E158" s="53"/>
    </row>
    <row r="159" spans="5:5" ht="15.75" hidden="1" customHeight="1" x14ac:dyDescent="0.3">
      <c r="E159" s="53"/>
    </row>
    <row r="160" spans="5:5" ht="15.75" hidden="1" customHeight="1" x14ac:dyDescent="0.3">
      <c r="E160" s="53"/>
    </row>
    <row r="161" spans="5:5" ht="15.75" hidden="1" customHeight="1" x14ac:dyDescent="0.3">
      <c r="E161" s="53"/>
    </row>
    <row r="162" spans="5:5" ht="15.75" hidden="1" customHeight="1" x14ac:dyDescent="0.3">
      <c r="E162" s="53"/>
    </row>
    <row r="163" spans="5:5" ht="15.75" hidden="1" customHeight="1" x14ac:dyDescent="0.3">
      <c r="E163" s="53"/>
    </row>
    <row r="164" spans="5:5" ht="15.75" hidden="1" customHeight="1" x14ac:dyDescent="0.3">
      <c r="E164" s="53"/>
    </row>
    <row r="165" spans="5:5" ht="15.75" hidden="1" customHeight="1" x14ac:dyDescent="0.3">
      <c r="E165" s="53"/>
    </row>
    <row r="166" spans="5:5" ht="15.75" hidden="1" customHeight="1" x14ac:dyDescent="0.3">
      <c r="E166" s="53"/>
    </row>
    <row r="167" spans="5:5" ht="15.75" hidden="1" customHeight="1" x14ac:dyDescent="0.3">
      <c r="E167" s="53"/>
    </row>
    <row r="168" spans="5:5" ht="15.75" hidden="1" customHeight="1" x14ac:dyDescent="0.3">
      <c r="E168" s="53"/>
    </row>
    <row r="169" spans="5:5" ht="15.75" hidden="1" customHeight="1" x14ac:dyDescent="0.3">
      <c r="E169" s="53"/>
    </row>
    <row r="170" spans="5:5" ht="15.75" hidden="1" customHeight="1" x14ac:dyDescent="0.3">
      <c r="E170" s="53"/>
    </row>
    <row r="171" spans="5:5" ht="15.75" hidden="1" customHeight="1" x14ac:dyDescent="0.3">
      <c r="E171" s="53"/>
    </row>
    <row r="172" spans="5:5" ht="15.75" hidden="1" customHeight="1" x14ac:dyDescent="0.3">
      <c r="E172" s="53"/>
    </row>
    <row r="173" spans="5:5" ht="15.75" hidden="1" customHeight="1" x14ac:dyDescent="0.3">
      <c r="E173" s="53"/>
    </row>
    <row r="174" spans="5:5" ht="15.75" hidden="1" customHeight="1" x14ac:dyDescent="0.3">
      <c r="E174" s="53"/>
    </row>
    <row r="175" spans="5:5" ht="15.75" hidden="1" customHeight="1" x14ac:dyDescent="0.3">
      <c r="E175" s="53"/>
    </row>
    <row r="176" spans="5:5" ht="15.75" hidden="1" customHeight="1" x14ac:dyDescent="0.3">
      <c r="E176" s="53"/>
    </row>
    <row r="177" spans="5:5" ht="15.75" hidden="1" customHeight="1" x14ac:dyDescent="0.3">
      <c r="E177" s="53"/>
    </row>
    <row r="178" spans="5:5" ht="15.75" hidden="1" customHeight="1" x14ac:dyDescent="0.3">
      <c r="E178" s="53"/>
    </row>
    <row r="179" spans="5:5" ht="15.75" hidden="1" customHeight="1" x14ac:dyDescent="0.3">
      <c r="E179" s="53"/>
    </row>
    <row r="180" spans="5:5" ht="15.75" hidden="1" customHeight="1" x14ac:dyDescent="0.3">
      <c r="E180" s="53"/>
    </row>
    <row r="181" spans="5:5" ht="15.75" hidden="1" customHeight="1" x14ac:dyDescent="0.3">
      <c r="E181" s="53"/>
    </row>
    <row r="182" spans="5:5" ht="15.75" hidden="1" customHeight="1" x14ac:dyDescent="0.3">
      <c r="E182" s="53"/>
    </row>
    <row r="183" spans="5:5" ht="15.75" hidden="1" customHeight="1" x14ac:dyDescent="0.3">
      <c r="E183" s="53"/>
    </row>
    <row r="184" spans="5:5" ht="15.75" hidden="1" customHeight="1" x14ac:dyDescent="0.3">
      <c r="E184" s="53"/>
    </row>
    <row r="185" spans="5:5" ht="15.75" hidden="1" customHeight="1" x14ac:dyDescent="0.3">
      <c r="E185" s="53"/>
    </row>
    <row r="186" spans="5:5" ht="15.75" hidden="1" customHeight="1" x14ac:dyDescent="0.3">
      <c r="E186" s="53"/>
    </row>
    <row r="187" spans="5:5" ht="15.75" hidden="1" customHeight="1" x14ac:dyDescent="0.3">
      <c r="E187" s="53"/>
    </row>
    <row r="188" spans="5:5" ht="15.75" hidden="1" customHeight="1" x14ac:dyDescent="0.3">
      <c r="E188" s="53"/>
    </row>
    <row r="189" spans="5:5" ht="15.75" hidden="1" customHeight="1" x14ac:dyDescent="0.3">
      <c r="E189" s="53"/>
    </row>
    <row r="190" spans="5:5" ht="15.75" hidden="1" customHeight="1" x14ac:dyDescent="0.3">
      <c r="E190" s="53"/>
    </row>
    <row r="191" spans="5:5" ht="15.75" hidden="1" customHeight="1" x14ac:dyDescent="0.3">
      <c r="E191" s="53"/>
    </row>
    <row r="192" spans="5:5" ht="15.75" hidden="1" customHeight="1" x14ac:dyDescent="0.3">
      <c r="E192" s="53"/>
    </row>
    <row r="193" spans="5:5" ht="15.75" hidden="1" customHeight="1" x14ac:dyDescent="0.3">
      <c r="E193" s="53"/>
    </row>
    <row r="194" spans="5:5" ht="15.75" hidden="1" customHeight="1" x14ac:dyDescent="0.3">
      <c r="E194" s="53"/>
    </row>
    <row r="195" spans="5:5" ht="15.75" hidden="1" customHeight="1" x14ac:dyDescent="0.3">
      <c r="E195" s="53"/>
    </row>
    <row r="196" spans="5:5" ht="15.75" hidden="1" customHeight="1" x14ac:dyDescent="0.3">
      <c r="E196" s="53"/>
    </row>
    <row r="197" spans="5:5" ht="15.75" hidden="1" customHeight="1" x14ac:dyDescent="0.3">
      <c r="E197" s="53"/>
    </row>
    <row r="198" spans="5:5" ht="15.75" hidden="1" customHeight="1" x14ac:dyDescent="0.3">
      <c r="E198" s="53"/>
    </row>
    <row r="199" spans="5:5" ht="15.75" hidden="1" customHeight="1" x14ac:dyDescent="0.3">
      <c r="E199" s="53"/>
    </row>
    <row r="200" spans="5:5" ht="15.75" hidden="1" customHeight="1" x14ac:dyDescent="0.3">
      <c r="E200" s="53"/>
    </row>
    <row r="201" spans="5:5" ht="15.75" hidden="1" customHeight="1" x14ac:dyDescent="0.3">
      <c r="E201" s="53"/>
    </row>
    <row r="202" spans="5:5" ht="15.75" hidden="1" customHeight="1" x14ac:dyDescent="0.3">
      <c r="E202" s="53"/>
    </row>
    <row r="203" spans="5:5" ht="15.75" hidden="1" customHeight="1" x14ac:dyDescent="0.3">
      <c r="E203" s="53"/>
    </row>
    <row r="204" spans="5:5" ht="15.75" hidden="1" customHeight="1" x14ac:dyDescent="0.3">
      <c r="E204" s="53"/>
    </row>
    <row r="205" spans="5:5" ht="15.75" hidden="1" customHeight="1" x14ac:dyDescent="0.3">
      <c r="E205" s="53"/>
    </row>
    <row r="206" spans="5:5" ht="15.75" hidden="1" customHeight="1" x14ac:dyDescent="0.3">
      <c r="E206" s="53"/>
    </row>
    <row r="207" spans="5:5" ht="15.75" hidden="1" customHeight="1" x14ac:dyDescent="0.3">
      <c r="E207" s="53"/>
    </row>
    <row r="208" spans="5:5" ht="15.75" hidden="1" customHeight="1" x14ac:dyDescent="0.3">
      <c r="E208" s="53"/>
    </row>
    <row r="209" spans="5:5" ht="15.75" hidden="1" customHeight="1" x14ac:dyDescent="0.3">
      <c r="E209" s="53"/>
    </row>
    <row r="210" spans="5:5" ht="15.75" hidden="1" customHeight="1" x14ac:dyDescent="0.3">
      <c r="E210" s="53"/>
    </row>
    <row r="211" spans="5:5" ht="15.75" hidden="1" customHeight="1" x14ac:dyDescent="0.3">
      <c r="E211" s="53"/>
    </row>
    <row r="212" spans="5:5" ht="15.75" hidden="1" customHeight="1" x14ac:dyDescent="0.3">
      <c r="E212" s="53"/>
    </row>
    <row r="213" spans="5:5" ht="15.75" hidden="1" customHeight="1" x14ac:dyDescent="0.3">
      <c r="E213" s="53"/>
    </row>
    <row r="214" spans="5:5" ht="15.75" hidden="1" customHeight="1" x14ac:dyDescent="0.3">
      <c r="E214" s="53"/>
    </row>
    <row r="215" spans="5:5" ht="15.75" hidden="1" customHeight="1" x14ac:dyDescent="0.3">
      <c r="E215" s="53"/>
    </row>
    <row r="216" spans="5:5" ht="15.75" hidden="1" customHeight="1" x14ac:dyDescent="0.3">
      <c r="E216" s="53"/>
    </row>
    <row r="217" spans="5:5" ht="15.75" hidden="1" customHeight="1" x14ac:dyDescent="0.3">
      <c r="E217" s="53"/>
    </row>
    <row r="218" spans="5:5" ht="15.75" hidden="1" customHeight="1" x14ac:dyDescent="0.3">
      <c r="E218" s="53"/>
    </row>
    <row r="219" spans="5:5" ht="15.75" hidden="1" customHeight="1" x14ac:dyDescent="0.3">
      <c r="E219" s="53"/>
    </row>
    <row r="220" spans="5:5" ht="15.75" hidden="1" customHeight="1" x14ac:dyDescent="0.3">
      <c r="E220" s="53"/>
    </row>
    <row r="221" spans="5:5" ht="15.75" hidden="1" customHeight="1" x14ac:dyDescent="0.3">
      <c r="E221" s="53"/>
    </row>
    <row r="222" spans="5:5" ht="15.75" hidden="1" customHeight="1" x14ac:dyDescent="0.3">
      <c r="E222" s="53"/>
    </row>
    <row r="223" spans="5:5" ht="15.75" hidden="1" customHeight="1" x14ac:dyDescent="0.3">
      <c r="E223" s="53"/>
    </row>
    <row r="224" spans="5:5" ht="15.75" hidden="1" customHeight="1" x14ac:dyDescent="0.3">
      <c r="E224" s="53"/>
    </row>
    <row r="225" spans="5:5" ht="15.75" hidden="1" customHeight="1" x14ac:dyDescent="0.3">
      <c r="E225" s="53"/>
    </row>
    <row r="226" spans="5:5" ht="15.75" hidden="1" customHeight="1" x14ac:dyDescent="0.3">
      <c r="E226" s="53"/>
    </row>
    <row r="227" spans="5:5" ht="15.75" hidden="1" customHeight="1" x14ac:dyDescent="0.3">
      <c r="E227" s="53"/>
    </row>
    <row r="228" spans="5:5" ht="15.75" hidden="1" customHeight="1" x14ac:dyDescent="0.3">
      <c r="E228" s="53"/>
    </row>
    <row r="229" spans="5:5" ht="15.75" hidden="1" customHeight="1" x14ac:dyDescent="0.3">
      <c r="E229" s="53"/>
    </row>
    <row r="230" spans="5:5" ht="15.75" hidden="1" customHeight="1" x14ac:dyDescent="0.3">
      <c r="E230" s="53"/>
    </row>
    <row r="231" spans="5:5" ht="15.75" hidden="1" customHeight="1" x14ac:dyDescent="0.3">
      <c r="E231" s="53"/>
    </row>
    <row r="232" spans="5:5" ht="15.75" hidden="1" customHeight="1" x14ac:dyDescent="0.3">
      <c r="E232" s="53"/>
    </row>
    <row r="233" spans="5:5" ht="15.75" hidden="1" customHeight="1" x14ac:dyDescent="0.3">
      <c r="E233" s="53"/>
    </row>
    <row r="234" spans="5:5" ht="15.75" hidden="1" customHeight="1" x14ac:dyDescent="0.3">
      <c r="E234" s="53"/>
    </row>
    <row r="235" spans="5:5" ht="15.75" hidden="1" customHeight="1" x14ac:dyDescent="0.3">
      <c r="E235" s="53"/>
    </row>
    <row r="236" spans="5:5" ht="15.75" hidden="1" customHeight="1" x14ac:dyDescent="0.3">
      <c r="E236" s="53"/>
    </row>
    <row r="237" spans="5:5" ht="15.75" hidden="1" customHeight="1" x14ac:dyDescent="0.3">
      <c r="E237" s="53"/>
    </row>
    <row r="238" spans="5:5" ht="15.75" hidden="1" customHeight="1" x14ac:dyDescent="0.3">
      <c r="E238" s="53"/>
    </row>
    <row r="239" spans="5:5" ht="15.75" hidden="1" customHeight="1" x14ac:dyDescent="0.3">
      <c r="E239" s="53"/>
    </row>
    <row r="240" spans="5:5" ht="15.75" hidden="1" customHeight="1" x14ac:dyDescent="0.3">
      <c r="E240" s="53"/>
    </row>
    <row r="241" spans="5:5" ht="15.75" hidden="1" customHeight="1" x14ac:dyDescent="0.3">
      <c r="E241" s="53"/>
    </row>
    <row r="242" spans="5:5" ht="15.75" hidden="1" customHeight="1" x14ac:dyDescent="0.3">
      <c r="E242" s="53"/>
    </row>
    <row r="243" spans="5:5" ht="15.75" hidden="1" customHeight="1" x14ac:dyDescent="0.3">
      <c r="E243" s="53"/>
    </row>
    <row r="244" spans="5:5" ht="15.75" hidden="1" customHeight="1" x14ac:dyDescent="0.3">
      <c r="E244" s="53"/>
    </row>
    <row r="245" spans="5:5" ht="15.75" hidden="1" customHeight="1" x14ac:dyDescent="0.3">
      <c r="E245" s="53"/>
    </row>
    <row r="246" spans="5:5" ht="15.75" hidden="1" customHeight="1" x14ac:dyDescent="0.3">
      <c r="E246" s="53"/>
    </row>
    <row r="247" spans="5:5" ht="15.75" hidden="1" customHeight="1" x14ac:dyDescent="0.3">
      <c r="E247" s="53"/>
    </row>
    <row r="248" spans="5:5" ht="15.75" hidden="1" customHeight="1" x14ac:dyDescent="0.3">
      <c r="E248" s="53"/>
    </row>
    <row r="249" spans="5:5" ht="15.75" hidden="1" customHeight="1" x14ac:dyDescent="0.3">
      <c r="E249" s="53"/>
    </row>
    <row r="250" spans="5:5" ht="15.75" hidden="1" customHeight="1" x14ac:dyDescent="0.3">
      <c r="E250" s="53"/>
    </row>
    <row r="251" spans="5:5" ht="15.75" hidden="1" customHeight="1" x14ac:dyDescent="0.3">
      <c r="E251" s="53"/>
    </row>
    <row r="252" spans="5:5" ht="15.75" hidden="1" customHeight="1" x14ac:dyDescent="0.3">
      <c r="E252" s="53"/>
    </row>
    <row r="253" spans="5:5" ht="15.75" hidden="1" customHeight="1" x14ac:dyDescent="0.3">
      <c r="E253" s="53"/>
    </row>
    <row r="254" spans="5:5" ht="15.75" hidden="1" customHeight="1" x14ac:dyDescent="0.3">
      <c r="E254" s="53"/>
    </row>
    <row r="255" spans="5:5" ht="15.75" hidden="1" customHeight="1" x14ac:dyDescent="0.3">
      <c r="E255" s="53"/>
    </row>
    <row r="256" spans="5:5" ht="15.75" hidden="1" customHeight="1" x14ac:dyDescent="0.3">
      <c r="E256" s="53"/>
    </row>
    <row r="257" spans="5:5" ht="15.75" hidden="1" customHeight="1" x14ac:dyDescent="0.3">
      <c r="E257" s="53"/>
    </row>
    <row r="258" spans="5:5" ht="15.75" hidden="1" customHeight="1" x14ac:dyDescent="0.3">
      <c r="E258" s="53"/>
    </row>
    <row r="259" spans="5:5" ht="15.75" hidden="1" customHeight="1" x14ac:dyDescent="0.3">
      <c r="E259" s="53"/>
    </row>
    <row r="260" spans="5:5" ht="15.75" hidden="1" customHeight="1" x14ac:dyDescent="0.3">
      <c r="E260" s="53"/>
    </row>
    <row r="261" spans="5:5" ht="15.75" hidden="1" customHeight="1" x14ac:dyDescent="0.3">
      <c r="E261" s="53"/>
    </row>
    <row r="262" spans="5:5" ht="15.75" hidden="1" customHeight="1" x14ac:dyDescent="0.3">
      <c r="E262" s="53"/>
    </row>
    <row r="263" spans="5:5" ht="15.75" hidden="1" customHeight="1" x14ac:dyDescent="0.3">
      <c r="E263" s="53"/>
    </row>
    <row r="264" spans="5:5" ht="15.75" hidden="1" customHeight="1" x14ac:dyDescent="0.3">
      <c r="E264" s="53"/>
    </row>
    <row r="265" spans="5:5" ht="15.75" hidden="1" customHeight="1" x14ac:dyDescent="0.3">
      <c r="E265" s="53"/>
    </row>
    <row r="266" spans="5:5" ht="15.75" hidden="1" customHeight="1" x14ac:dyDescent="0.3">
      <c r="E266" s="53"/>
    </row>
    <row r="267" spans="5:5" ht="15.75" hidden="1" customHeight="1" x14ac:dyDescent="0.3">
      <c r="E267" s="53"/>
    </row>
    <row r="268" spans="5:5" ht="15.75" hidden="1" customHeight="1" x14ac:dyDescent="0.3">
      <c r="E268" s="53"/>
    </row>
    <row r="269" spans="5:5" ht="15.75" hidden="1" customHeight="1" x14ac:dyDescent="0.3">
      <c r="E269" s="53"/>
    </row>
    <row r="270" spans="5:5" ht="15.75" hidden="1" customHeight="1" x14ac:dyDescent="0.3">
      <c r="E270" s="53"/>
    </row>
    <row r="271" spans="5:5" ht="15.75" hidden="1" customHeight="1" x14ac:dyDescent="0.3">
      <c r="E271" s="53"/>
    </row>
    <row r="272" spans="5:5" ht="15.75" hidden="1" customHeight="1" x14ac:dyDescent="0.3">
      <c r="E272" s="53"/>
    </row>
    <row r="273" spans="5:5" ht="15.75" hidden="1" customHeight="1" x14ac:dyDescent="0.3">
      <c r="E273" s="53"/>
    </row>
    <row r="274" spans="5:5" ht="15.75" hidden="1" customHeight="1" x14ac:dyDescent="0.3">
      <c r="E274" s="53"/>
    </row>
    <row r="275" spans="5:5" ht="15.75" hidden="1" customHeight="1" x14ac:dyDescent="0.3">
      <c r="E275" s="53"/>
    </row>
    <row r="276" spans="5:5" ht="15.75" hidden="1" customHeight="1" x14ac:dyDescent="0.3">
      <c r="E276" s="53"/>
    </row>
    <row r="277" spans="5:5" ht="15.75" hidden="1" customHeight="1" x14ac:dyDescent="0.3">
      <c r="E277" s="53"/>
    </row>
    <row r="278" spans="5:5" ht="15.75" hidden="1" customHeight="1" x14ac:dyDescent="0.3">
      <c r="E278" s="53"/>
    </row>
    <row r="279" spans="5:5" ht="15.75" hidden="1" customHeight="1" x14ac:dyDescent="0.3">
      <c r="E279" s="53"/>
    </row>
    <row r="280" spans="5:5" ht="15.75" hidden="1" customHeight="1" x14ac:dyDescent="0.3">
      <c r="E280" s="53"/>
    </row>
    <row r="281" spans="5:5" ht="15.75" hidden="1" customHeight="1" x14ac:dyDescent="0.3">
      <c r="E281" s="53"/>
    </row>
    <row r="282" spans="5:5" ht="15.75" hidden="1" customHeight="1" x14ac:dyDescent="0.3">
      <c r="E282" s="53"/>
    </row>
    <row r="283" spans="5:5" ht="15.75" hidden="1" customHeight="1" x14ac:dyDescent="0.3">
      <c r="E283" s="53"/>
    </row>
    <row r="284" spans="5:5" ht="15.75" hidden="1" customHeight="1" x14ac:dyDescent="0.3">
      <c r="E284" s="53"/>
    </row>
    <row r="285" spans="5:5" ht="15.75" hidden="1" customHeight="1" x14ac:dyDescent="0.3">
      <c r="E285" s="53"/>
    </row>
    <row r="286" spans="5:5" ht="15.75" hidden="1" customHeight="1" x14ac:dyDescent="0.3">
      <c r="E286" s="53"/>
    </row>
    <row r="287" spans="5:5" ht="15.75" hidden="1" customHeight="1" x14ac:dyDescent="0.3">
      <c r="E287" s="53"/>
    </row>
    <row r="288" spans="5:5" ht="15.75" hidden="1" customHeight="1" x14ac:dyDescent="0.3">
      <c r="E288" s="53"/>
    </row>
    <row r="289" spans="5:5" ht="15.75" hidden="1" customHeight="1" x14ac:dyDescent="0.3">
      <c r="E289" s="53"/>
    </row>
    <row r="290" spans="5:5" ht="15.75" hidden="1" customHeight="1" x14ac:dyDescent="0.3">
      <c r="E290" s="53"/>
    </row>
    <row r="291" spans="5:5" ht="15.75" hidden="1" customHeight="1" x14ac:dyDescent="0.3">
      <c r="E291" s="53"/>
    </row>
    <row r="292" spans="5:5" ht="15.75" hidden="1" customHeight="1" x14ac:dyDescent="0.3">
      <c r="E292" s="53"/>
    </row>
    <row r="293" spans="5:5" ht="15.75" hidden="1" customHeight="1" x14ac:dyDescent="0.3">
      <c r="E293" s="53"/>
    </row>
    <row r="294" spans="5:5" ht="15.75" hidden="1" customHeight="1" x14ac:dyDescent="0.3">
      <c r="E294" s="53"/>
    </row>
    <row r="295" spans="5:5" ht="15.75" hidden="1" customHeight="1" x14ac:dyDescent="0.3">
      <c r="E295" s="53"/>
    </row>
    <row r="296" spans="5:5" ht="15.75" hidden="1" customHeight="1" x14ac:dyDescent="0.3">
      <c r="E296" s="53"/>
    </row>
    <row r="297" spans="5:5" ht="15.75" hidden="1" customHeight="1" x14ac:dyDescent="0.3">
      <c r="E297" s="53"/>
    </row>
    <row r="298" spans="5:5" ht="15.75" hidden="1" customHeight="1" x14ac:dyDescent="0.3">
      <c r="E298" s="53"/>
    </row>
    <row r="299" spans="5:5" ht="15.75" hidden="1" customHeight="1" x14ac:dyDescent="0.3">
      <c r="E299" s="53"/>
    </row>
    <row r="300" spans="5:5" ht="15.75" hidden="1" customHeight="1" x14ac:dyDescent="0.3">
      <c r="E300" s="53"/>
    </row>
    <row r="301" spans="5:5" ht="15.75" hidden="1" customHeight="1" x14ac:dyDescent="0.3">
      <c r="E301" s="53"/>
    </row>
    <row r="302" spans="5:5" ht="15.75" hidden="1" customHeight="1" x14ac:dyDescent="0.3">
      <c r="E302" s="53"/>
    </row>
    <row r="303" spans="5:5" ht="15.75" hidden="1" customHeight="1" x14ac:dyDescent="0.3">
      <c r="E303" s="53"/>
    </row>
    <row r="304" spans="5:5" ht="15.75" hidden="1" customHeight="1" x14ac:dyDescent="0.3">
      <c r="E304" s="53"/>
    </row>
    <row r="305" spans="5:5" ht="15.75" hidden="1" customHeight="1" x14ac:dyDescent="0.3">
      <c r="E305" s="53"/>
    </row>
    <row r="306" spans="5:5" ht="15.75" hidden="1" customHeight="1" x14ac:dyDescent="0.3">
      <c r="E306" s="53"/>
    </row>
    <row r="307" spans="5:5" ht="15.75" hidden="1" customHeight="1" x14ac:dyDescent="0.3">
      <c r="E307" s="53"/>
    </row>
    <row r="308" spans="5:5" ht="15.75" hidden="1" customHeight="1" x14ac:dyDescent="0.3">
      <c r="E308" s="53"/>
    </row>
    <row r="309" spans="5:5" ht="15.75" hidden="1" customHeight="1" x14ac:dyDescent="0.3">
      <c r="E309" s="53"/>
    </row>
    <row r="310" spans="5:5" ht="15.75" hidden="1" customHeight="1" x14ac:dyDescent="0.3">
      <c r="E310" s="53"/>
    </row>
    <row r="311" spans="5:5" ht="15.75" hidden="1" customHeight="1" x14ac:dyDescent="0.3">
      <c r="E311" s="53"/>
    </row>
    <row r="312" spans="5:5" ht="15.75" hidden="1" customHeight="1" x14ac:dyDescent="0.3">
      <c r="E312" s="53"/>
    </row>
    <row r="313" spans="5:5" ht="15.75" hidden="1" customHeight="1" x14ac:dyDescent="0.3">
      <c r="E313" s="53"/>
    </row>
    <row r="314" spans="5:5" ht="15.75" hidden="1" customHeight="1" x14ac:dyDescent="0.3">
      <c r="E314" s="53"/>
    </row>
    <row r="315" spans="5:5" ht="15.75" hidden="1" customHeight="1" x14ac:dyDescent="0.3">
      <c r="E315" s="53"/>
    </row>
    <row r="316" spans="5:5" ht="15.75" hidden="1" customHeight="1" x14ac:dyDescent="0.3">
      <c r="E316" s="53"/>
    </row>
    <row r="317" spans="5:5" ht="15.75" hidden="1" customHeight="1" x14ac:dyDescent="0.3">
      <c r="E317" s="53"/>
    </row>
    <row r="318" spans="5:5" ht="15.75" hidden="1" customHeight="1" x14ac:dyDescent="0.3">
      <c r="E318" s="53"/>
    </row>
    <row r="319" spans="5:5" ht="15.75" hidden="1" customHeight="1" x14ac:dyDescent="0.3">
      <c r="E319" s="53"/>
    </row>
    <row r="320" spans="5:5" ht="15.75" hidden="1" customHeight="1" x14ac:dyDescent="0.3">
      <c r="E320" s="53"/>
    </row>
    <row r="321" spans="5:5" ht="15.75" hidden="1" customHeight="1" x14ac:dyDescent="0.3">
      <c r="E321" s="53"/>
    </row>
    <row r="322" spans="5:5" ht="15.75" hidden="1" customHeight="1" x14ac:dyDescent="0.3">
      <c r="E322" s="53"/>
    </row>
    <row r="323" spans="5:5" ht="15.75" hidden="1" customHeight="1" x14ac:dyDescent="0.3">
      <c r="E323" s="53"/>
    </row>
    <row r="324" spans="5:5" ht="15.75" hidden="1" customHeight="1" x14ac:dyDescent="0.3">
      <c r="E324" s="53"/>
    </row>
    <row r="325" spans="5:5" ht="15.75" hidden="1" customHeight="1" x14ac:dyDescent="0.3">
      <c r="E325" s="53"/>
    </row>
    <row r="326" spans="5:5" ht="15.75" hidden="1" customHeight="1" x14ac:dyDescent="0.3">
      <c r="E326" s="53"/>
    </row>
    <row r="327" spans="5:5" ht="15.75" hidden="1" customHeight="1" x14ac:dyDescent="0.3">
      <c r="E327" s="53"/>
    </row>
    <row r="328" spans="5:5" ht="15.75" hidden="1" customHeight="1" x14ac:dyDescent="0.3">
      <c r="E328" s="53"/>
    </row>
    <row r="329" spans="5:5" ht="15.75" hidden="1" customHeight="1" x14ac:dyDescent="0.3">
      <c r="E329" s="53"/>
    </row>
    <row r="330" spans="5:5" ht="15.75" hidden="1" customHeight="1" x14ac:dyDescent="0.3">
      <c r="E330" s="53"/>
    </row>
    <row r="331" spans="5:5" ht="15.75" hidden="1" customHeight="1" x14ac:dyDescent="0.3">
      <c r="E331" s="53"/>
    </row>
    <row r="332" spans="5:5" ht="15.75" hidden="1" customHeight="1" x14ac:dyDescent="0.3">
      <c r="E332" s="53"/>
    </row>
    <row r="333" spans="5:5" ht="15.75" hidden="1" customHeight="1" x14ac:dyDescent="0.3">
      <c r="E333" s="53"/>
    </row>
    <row r="334" spans="5:5" ht="15.75" hidden="1" customHeight="1" x14ac:dyDescent="0.3">
      <c r="E334" s="53"/>
    </row>
    <row r="335" spans="5:5" ht="15.75" hidden="1" customHeight="1" x14ac:dyDescent="0.3">
      <c r="E335" s="53"/>
    </row>
    <row r="336" spans="5:5" ht="15.75" hidden="1" customHeight="1" x14ac:dyDescent="0.3">
      <c r="E336" s="53"/>
    </row>
    <row r="337" spans="5:5" ht="15.75" hidden="1" customHeight="1" x14ac:dyDescent="0.3">
      <c r="E337" s="53"/>
    </row>
    <row r="338" spans="5:5" ht="15.75" hidden="1" customHeight="1" x14ac:dyDescent="0.3">
      <c r="E338" s="53"/>
    </row>
    <row r="339" spans="5:5" ht="15.75" hidden="1" customHeight="1" x14ac:dyDescent="0.3">
      <c r="E339" s="53"/>
    </row>
    <row r="340" spans="5:5" ht="15.75" hidden="1" customHeight="1" x14ac:dyDescent="0.3">
      <c r="E340" s="53"/>
    </row>
    <row r="341" spans="5:5" ht="15.75" hidden="1" customHeight="1" x14ac:dyDescent="0.3">
      <c r="E341" s="53"/>
    </row>
    <row r="342" spans="5:5" ht="15.75" hidden="1" customHeight="1" x14ac:dyDescent="0.3">
      <c r="E342" s="53"/>
    </row>
    <row r="343" spans="5:5" ht="15.75" hidden="1" customHeight="1" x14ac:dyDescent="0.3">
      <c r="E343" s="53"/>
    </row>
    <row r="344" spans="5:5" ht="15.75" hidden="1" customHeight="1" x14ac:dyDescent="0.3">
      <c r="E344" s="53"/>
    </row>
    <row r="345" spans="5:5" ht="15.75" hidden="1" customHeight="1" x14ac:dyDescent="0.3">
      <c r="E345" s="53"/>
    </row>
    <row r="346" spans="5:5" ht="15.75" hidden="1" customHeight="1" x14ac:dyDescent="0.3">
      <c r="E346" s="53"/>
    </row>
    <row r="347" spans="5:5" ht="15.75" hidden="1" customHeight="1" x14ac:dyDescent="0.3">
      <c r="E347" s="53"/>
    </row>
    <row r="348" spans="5:5" ht="15.75" hidden="1" customHeight="1" x14ac:dyDescent="0.3">
      <c r="E348" s="53"/>
    </row>
    <row r="349" spans="5:5" ht="15.75" hidden="1" customHeight="1" x14ac:dyDescent="0.3">
      <c r="E349" s="53"/>
    </row>
    <row r="350" spans="5:5" ht="15.75" hidden="1" customHeight="1" x14ac:dyDescent="0.3">
      <c r="E350" s="53"/>
    </row>
    <row r="351" spans="5:5" ht="15.75" hidden="1" customHeight="1" x14ac:dyDescent="0.3">
      <c r="E351" s="53"/>
    </row>
    <row r="352" spans="5:5" ht="15.75" hidden="1" customHeight="1" x14ac:dyDescent="0.3">
      <c r="E352" s="53"/>
    </row>
    <row r="353" spans="5:5" ht="15.75" hidden="1" customHeight="1" x14ac:dyDescent="0.3">
      <c r="E353" s="53"/>
    </row>
    <row r="354" spans="5:5" ht="15.75" hidden="1" customHeight="1" x14ac:dyDescent="0.3">
      <c r="E354" s="53"/>
    </row>
    <row r="355" spans="5:5" ht="15.75" hidden="1" customHeight="1" x14ac:dyDescent="0.3">
      <c r="E355" s="53"/>
    </row>
    <row r="356" spans="5:5" ht="15.75" hidden="1" customHeight="1" x14ac:dyDescent="0.3">
      <c r="E356" s="53"/>
    </row>
    <row r="357" spans="5:5" ht="15.75" hidden="1" customHeight="1" x14ac:dyDescent="0.3">
      <c r="E357" s="53"/>
    </row>
    <row r="358" spans="5:5" ht="15.75" hidden="1" customHeight="1" x14ac:dyDescent="0.3">
      <c r="E358" s="53"/>
    </row>
    <row r="359" spans="5:5" ht="15.75" hidden="1" customHeight="1" x14ac:dyDescent="0.3">
      <c r="E359" s="53"/>
    </row>
    <row r="360" spans="5:5" ht="15.75" hidden="1" customHeight="1" x14ac:dyDescent="0.3">
      <c r="E360" s="53"/>
    </row>
    <row r="361" spans="5:5" ht="15.75" hidden="1" customHeight="1" x14ac:dyDescent="0.3">
      <c r="E361" s="53"/>
    </row>
    <row r="362" spans="5:5" ht="15.75" hidden="1" customHeight="1" x14ac:dyDescent="0.3">
      <c r="E362" s="53"/>
    </row>
    <row r="363" spans="5:5" ht="15.75" hidden="1" customHeight="1" x14ac:dyDescent="0.3">
      <c r="E363" s="53"/>
    </row>
    <row r="364" spans="5:5" ht="15.75" hidden="1" customHeight="1" x14ac:dyDescent="0.3">
      <c r="E364" s="53"/>
    </row>
    <row r="365" spans="5:5" ht="15.75" hidden="1" customHeight="1" x14ac:dyDescent="0.3">
      <c r="E365" s="53"/>
    </row>
    <row r="366" spans="5:5" ht="15.75" hidden="1" customHeight="1" x14ac:dyDescent="0.3">
      <c r="E366" s="53"/>
    </row>
    <row r="367" spans="5:5" ht="15.75" hidden="1" customHeight="1" x14ac:dyDescent="0.3">
      <c r="E367" s="53"/>
    </row>
    <row r="368" spans="5:5" ht="15.75" hidden="1" customHeight="1" x14ac:dyDescent="0.3">
      <c r="E368" s="53"/>
    </row>
    <row r="369" spans="5:5" ht="15.75" hidden="1" customHeight="1" x14ac:dyDescent="0.3">
      <c r="E369" s="53"/>
    </row>
    <row r="370" spans="5:5" ht="15.75" hidden="1" customHeight="1" x14ac:dyDescent="0.3">
      <c r="E370" s="53"/>
    </row>
    <row r="371" spans="5:5" ht="15.75" hidden="1" customHeight="1" x14ac:dyDescent="0.3">
      <c r="E371" s="53"/>
    </row>
    <row r="372" spans="5:5" ht="15.75" hidden="1" customHeight="1" x14ac:dyDescent="0.3">
      <c r="E372" s="53"/>
    </row>
    <row r="373" spans="5:5" ht="15.75" hidden="1" customHeight="1" x14ac:dyDescent="0.3">
      <c r="E373" s="53"/>
    </row>
    <row r="374" spans="5:5" ht="15.75" hidden="1" customHeight="1" x14ac:dyDescent="0.3">
      <c r="E374" s="53"/>
    </row>
    <row r="375" spans="5:5" ht="15.75" hidden="1" customHeight="1" x14ac:dyDescent="0.3">
      <c r="E375" s="53"/>
    </row>
    <row r="376" spans="5:5" ht="15.75" hidden="1" customHeight="1" x14ac:dyDescent="0.3">
      <c r="E376" s="53"/>
    </row>
    <row r="377" spans="5:5" ht="15.75" hidden="1" customHeight="1" x14ac:dyDescent="0.3">
      <c r="E377" s="53"/>
    </row>
    <row r="378" spans="5:5" ht="15.75" hidden="1" customHeight="1" x14ac:dyDescent="0.3">
      <c r="E378" s="53"/>
    </row>
    <row r="379" spans="5:5" ht="15.75" hidden="1" customHeight="1" x14ac:dyDescent="0.3">
      <c r="E379" s="53"/>
    </row>
    <row r="380" spans="5:5" ht="15.75" hidden="1" customHeight="1" x14ac:dyDescent="0.3">
      <c r="E380" s="53"/>
    </row>
    <row r="381" spans="5:5" ht="15.75" hidden="1" customHeight="1" x14ac:dyDescent="0.3">
      <c r="E381" s="53"/>
    </row>
    <row r="382" spans="5:5" ht="15.75" hidden="1" customHeight="1" x14ac:dyDescent="0.3">
      <c r="E382" s="53"/>
    </row>
    <row r="383" spans="5:5" ht="15.75" hidden="1" customHeight="1" x14ac:dyDescent="0.3">
      <c r="E383" s="53"/>
    </row>
    <row r="384" spans="5:5" ht="15.75" hidden="1" customHeight="1" x14ac:dyDescent="0.3">
      <c r="E384" s="53"/>
    </row>
    <row r="385" spans="5:5" ht="15.75" hidden="1" customHeight="1" x14ac:dyDescent="0.3">
      <c r="E385" s="53"/>
    </row>
    <row r="386" spans="5:5" ht="15.75" hidden="1" customHeight="1" x14ac:dyDescent="0.3">
      <c r="E386" s="53"/>
    </row>
    <row r="387" spans="5:5" ht="15.75" hidden="1" customHeight="1" x14ac:dyDescent="0.3">
      <c r="E387" s="53"/>
    </row>
    <row r="388" spans="5:5" ht="15.75" hidden="1" customHeight="1" x14ac:dyDescent="0.3">
      <c r="E388" s="53"/>
    </row>
    <row r="389" spans="5:5" ht="15.75" hidden="1" customHeight="1" x14ac:dyDescent="0.3">
      <c r="E389" s="53"/>
    </row>
    <row r="390" spans="5:5" ht="15.75" hidden="1" customHeight="1" x14ac:dyDescent="0.3">
      <c r="E390" s="53"/>
    </row>
    <row r="391" spans="5:5" ht="15.75" hidden="1" customHeight="1" x14ac:dyDescent="0.3">
      <c r="E391" s="53"/>
    </row>
    <row r="392" spans="5:5" ht="15.75" hidden="1" customHeight="1" x14ac:dyDescent="0.3">
      <c r="E392" s="53"/>
    </row>
    <row r="393" spans="5:5" ht="15.75" hidden="1" customHeight="1" x14ac:dyDescent="0.3">
      <c r="E393" s="53"/>
    </row>
    <row r="394" spans="5:5" ht="15.75" hidden="1" customHeight="1" x14ac:dyDescent="0.3">
      <c r="E394" s="53"/>
    </row>
    <row r="395" spans="5:5" ht="15.75" hidden="1" customHeight="1" x14ac:dyDescent="0.3">
      <c r="E395" s="53"/>
    </row>
    <row r="396" spans="5:5" ht="15.75" hidden="1" customHeight="1" x14ac:dyDescent="0.3">
      <c r="E396" s="53"/>
    </row>
    <row r="397" spans="5:5" ht="15.75" hidden="1" customHeight="1" x14ac:dyDescent="0.3">
      <c r="E397" s="53"/>
    </row>
    <row r="398" spans="5:5" ht="15.75" hidden="1" customHeight="1" x14ac:dyDescent="0.3">
      <c r="E398" s="53"/>
    </row>
    <row r="399" spans="5:5" ht="15.75" hidden="1" customHeight="1" x14ac:dyDescent="0.3">
      <c r="E399" s="53"/>
    </row>
    <row r="400" spans="5:5" ht="15.75" hidden="1" customHeight="1" x14ac:dyDescent="0.3">
      <c r="E400" s="53"/>
    </row>
    <row r="401" spans="5:5" ht="15.75" hidden="1" customHeight="1" x14ac:dyDescent="0.3">
      <c r="E401" s="53"/>
    </row>
    <row r="402" spans="5:5" ht="15.75" hidden="1" customHeight="1" x14ac:dyDescent="0.3">
      <c r="E402" s="53"/>
    </row>
    <row r="403" spans="5:5" ht="15.75" hidden="1" customHeight="1" x14ac:dyDescent="0.3">
      <c r="E403" s="53"/>
    </row>
    <row r="404" spans="5:5" ht="15.75" hidden="1" customHeight="1" x14ac:dyDescent="0.3">
      <c r="E404" s="53"/>
    </row>
    <row r="405" spans="5:5" ht="15.75" hidden="1" customHeight="1" x14ac:dyDescent="0.3">
      <c r="E405" s="53"/>
    </row>
    <row r="406" spans="5:5" ht="15.75" hidden="1" customHeight="1" x14ac:dyDescent="0.3">
      <c r="E406" s="53"/>
    </row>
    <row r="407" spans="5:5" ht="15.75" hidden="1" customHeight="1" x14ac:dyDescent="0.3">
      <c r="E407" s="53"/>
    </row>
    <row r="408" spans="5:5" ht="15.75" hidden="1" customHeight="1" x14ac:dyDescent="0.3">
      <c r="E408" s="53"/>
    </row>
    <row r="409" spans="5:5" ht="15.75" hidden="1" customHeight="1" x14ac:dyDescent="0.3">
      <c r="E409" s="53"/>
    </row>
    <row r="410" spans="5:5" ht="15.75" hidden="1" customHeight="1" x14ac:dyDescent="0.3">
      <c r="E410" s="53"/>
    </row>
    <row r="411" spans="5:5" ht="15.75" hidden="1" customHeight="1" x14ac:dyDescent="0.3">
      <c r="E411" s="53"/>
    </row>
    <row r="412" spans="5:5" ht="15.75" hidden="1" customHeight="1" x14ac:dyDescent="0.3">
      <c r="E412" s="53"/>
    </row>
    <row r="413" spans="5:5" ht="15.75" hidden="1" customHeight="1" x14ac:dyDescent="0.3">
      <c r="E413" s="53"/>
    </row>
    <row r="414" spans="5:5" ht="15.75" hidden="1" customHeight="1" x14ac:dyDescent="0.3">
      <c r="E414" s="53"/>
    </row>
    <row r="415" spans="5:5" ht="15.75" hidden="1" customHeight="1" x14ac:dyDescent="0.3">
      <c r="E415" s="53"/>
    </row>
    <row r="416" spans="5:5" ht="15.75" hidden="1" customHeight="1" x14ac:dyDescent="0.3">
      <c r="E416" s="53"/>
    </row>
    <row r="417" spans="5:5" ht="15.75" hidden="1" customHeight="1" x14ac:dyDescent="0.3">
      <c r="E417" s="53"/>
    </row>
    <row r="418" spans="5:5" ht="15.75" hidden="1" customHeight="1" x14ac:dyDescent="0.3">
      <c r="E418" s="53"/>
    </row>
    <row r="419" spans="5:5" ht="15.75" hidden="1" customHeight="1" x14ac:dyDescent="0.3">
      <c r="E419" s="53"/>
    </row>
    <row r="420" spans="5:5" ht="15.75" hidden="1" customHeight="1" x14ac:dyDescent="0.3">
      <c r="E420" s="53"/>
    </row>
    <row r="421" spans="5:5" ht="15.75" hidden="1" customHeight="1" x14ac:dyDescent="0.3">
      <c r="E421" s="53"/>
    </row>
    <row r="422" spans="5:5" ht="15.75" hidden="1" customHeight="1" x14ac:dyDescent="0.3">
      <c r="E422" s="53"/>
    </row>
    <row r="423" spans="5:5" ht="15.75" hidden="1" customHeight="1" x14ac:dyDescent="0.3">
      <c r="E423" s="53"/>
    </row>
    <row r="424" spans="5:5" ht="15.75" hidden="1" customHeight="1" x14ac:dyDescent="0.3">
      <c r="E424" s="53"/>
    </row>
    <row r="425" spans="5:5" ht="15.75" hidden="1" customHeight="1" x14ac:dyDescent="0.3">
      <c r="E425" s="53"/>
    </row>
    <row r="426" spans="5:5" ht="15.75" hidden="1" customHeight="1" x14ac:dyDescent="0.3">
      <c r="E426" s="53"/>
    </row>
    <row r="427" spans="5:5" ht="15.75" hidden="1" customHeight="1" x14ac:dyDescent="0.3">
      <c r="E427" s="53"/>
    </row>
    <row r="428" spans="5:5" ht="15.75" hidden="1" customHeight="1" x14ac:dyDescent="0.3">
      <c r="E428" s="53"/>
    </row>
    <row r="429" spans="5:5" ht="15.75" hidden="1" customHeight="1" x14ac:dyDescent="0.3">
      <c r="E429" s="53"/>
    </row>
    <row r="430" spans="5:5" ht="15.75" hidden="1" customHeight="1" x14ac:dyDescent="0.3">
      <c r="E430" s="53"/>
    </row>
    <row r="431" spans="5:5" ht="15.75" hidden="1" customHeight="1" x14ac:dyDescent="0.3">
      <c r="E431" s="53"/>
    </row>
    <row r="432" spans="5:5" ht="15.75" hidden="1" customHeight="1" x14ac:dyDescent="0.3">
      <c r="E432" s="53"/>
    </row>
    <row r="433" spans="5:5" ht="15.75" hidden="1" customHeight="1" x14ac:dyDescent="0.3">
      <c r="E433" s="53"/>
    </row>
    <row r="434" spans="5:5" ht="15.75" hidden="1" customHeight="1" x14ac:dyDescent="0.3">
      <c r="E434" s="53"/>
    </row>
    <row r="435" spans="5:5" ht="15.75" hidden="1" customHeight="1" x14ac:dyDescent="0.3">
      <c r="E435" s="53"/>
    </row>
    <row r="436" spans="5:5" ht="15.75" hidden="1" customHeight="1" x14ac:dyDescent="0.3">
      <c r="E436" s="53"/>
    </row>
    <row r="437" spans="5:5" ht="15.75" hidden="1" customHeight="1" x14ac:dyDescent="0.3">
      <c r="E437" s="53"/>
    </row>
    <row r="438" spans="5:5" ht="15.75" hidden="1" customHeight="1" x14ac:dyDescent="0.3">
      <c r="E438" s="53"/>
    </row>
    <row r="439" spans="5:5" ht="15.75" hidden="1" customHeight="1" x14ac:dyDescent="0.3">
      <c r="E439" s="53"/>
    </row>
    <row r="440" spans="5:5" ht="15.75" hidden="1" customHeight="1" x14ac:dyDescent="0.3">
      <c r="E440" s="53"/>
    </row>
    <row r="441" spans="5:5" ht="15.75" hidden="1" customHeight="1" x14ac:dyDescent="0.3">
      <c r="E441" s="53"/>
    </row>
    <row r="442" spans="5:5" ht="15.75" hidden="1" customHeight="1" x14ac:dyDescent="0.3">
      <c r="E442" s="53"/>
    </row>
    <row r="443" spans="5:5" ht="15.75" hidden="1" customHeight="1" x14ac:dyDescent="0.3">
      <c r="E443" s="53"/>
    </row>
    <row r="444" spans="5:5" ht="15.75" hidden="1" customHeight="1" x14ac:dyDescent="0.3">
      <c r="E444" s="53"/>
    </row>
    <row r="445" spans="5:5" ht="15.75" hidden="1" customHeight="1" x14ac:dyDescent="0.3">
      <c r="E445" s="53"/>
    </row>
    <row r="446" spans="5:5" ht="15.75" hidden="1" customHeight="1" x14ac:dyDescent="0.3">
      <c r="E446" s="53"/>
    </row>
    <row r="447" spans="5:5" ht="15.75" hidden="1" customHeight="1" x14ac:dyDescent="0.3">
      <c r="E447" s="53"/>
    </row>
    <row r="448" spans="5:5" ht="15.75" hidden="1" customHeight="1" x14ac:dyDescent="0.3">
      <c r="E448" s="53"/>
    </row>
    <row r="449" spans="5:5" ht="15.75" hidden="1" customHeight="1" x14ac:dyDescent="0.3">
      <c r="E449" s="53"/>
    </row>
    <row r="450" spans="5:5" ht="15.75" hidden="1" customHeight="1" x14ac:dyDescent="0.3">
      <c r="E450" s="53"/>
    </row>
    <row r="451" spans="5:5" ht="15.75" hidden="1" customHeight="1" x14ac:dyDescent="0.3">
      <c r="E451" s="53"/>
    </row>
    <row r="452" spans="5:5" ht="15.75" hidden="1" customHeight="1" x14ac:dyDescent="0.3">
      <c r="E452" s="53"/>
    </row>
    <row r="453" spans="5:5" ht="15.75" hidden="1" customHeight="1" x14ac:dyDescent="0.3">
      <c r="E453" s="53"/>
    </row>
    <row r="454" spans="5:5" ht="15.75" hidden="1" customHeight="1" x14ac:dyDescent="0.3">
      <c r="E454" s="53"/>
    </row>
    <row r="455" spans="5:5" ht="15.75" hidden="1" customHeight="1" x14ac:dyDescent="0.3">
      <c r="E455" s="53"/>
    </row>
    <row r="456" spans="5:5" ht="15.75" hidden="1" customHeight="1" x14ac:dyDescent="0.3">
      <c r="E456" s="53"/>
    </row>
    <row r="457" spans="5:5" ht="15.75" hidden="1" customHeight="1" x14ac:dyDescent="0.3">
      <c r="E457" s="53"/>
    </row>
    <row r="458" spans="5:5" ht="15.75" hidden="1" customHeight="1" x14ac:dyDescent="0.3">
      <c r="E458" s="53"/>
    </row>
    <row r="459" spans="5:5" ht="15.75" hidden="1" customHeight="1" x14ac:dyDescent="0.3">
      <c r="E459" s="53"/>
    </row>
    <row r="460" spans="5:5" ht="15.75" hidden="1" customHeight="1" x14ac:dyDescent="0.3">
      <c r="E460" s="53"/>
    </row>
    <row r="461" spans="5:5" ht="15.75" hidden="1" customHeight="1" x14ac:dyDescent="0.3">
      <c r="E461" s="53"/>
    </row>
    <row r="462" spans="5:5" ht="15.75" hidden="1" customHeight="1" x14ac:dyDescent="0.3">
      <c r="E462" s="53"/>
    </row>
    <row r="463" spans="5:5" ht="15.75" hidden="1" customHeight="1" x14ac:dyDescent="0.3">
      <c r="E463" s="53"/>
    </row>
    <row r="464" spans="5:5" ht="15.75" hidden="1" customHeight="1" x14ac:dyDescent="0.3">
      <c r="E464" s="53"/>
    </row>
    <row r="465" spans="5:5" ht="15.75" hidden="1" customHeight="1" x14ac:dyDescent="0.3">
      <c r="E465" s="53"/>
    </row>
    <row r="466" spans="5:5" ht="15.75" hidden="1" customHeight="1" x14ac:dyDescent="0.3">
      <c r="E466" s="53"/>
    </row>
    <row r="467" spans="5:5" ht="15.75" hidden="1" customHeight="1" x14ac:dyDescent="0.3">
      <c r="E467" s="53"/>
    </row>
    <row r="468" spans="5:5" ht="15.75" hidden="1" customHeight="1" x14ac:dyDescent="0.3">
      <c r="E468" s="53"/>
    </row>
    <row r="469" spans="5:5" ht="15.75" hidden="1" customHeight="1" x14ac:dyDescent="0.3">
      <c r="E469" s="53"/>
    </row>
    <row r="470" spans="5:5" ht="15.75" hidden="1" customHeight="1" x14ac:dyDescent="0.3">
      <c r="E470" s="53"/>
    </row>
    <row r="471" spans="5:5" ht="15.75" hidden="1" customHeight="1" x14ac:dyDescent="0.3">
      <c r="E471" s="53"/>
    </row>
    <row r="472" spans="5:5" ht="15.75" hidden="1" customHeight="1" x14ac:dyDescent="0.3">
      <c r="E472" s="53"/>
    </row>
    <row r="473" spans="5:5" ht="15.75" hidden="1" customHeight="1" x14ac:dyDescent="0.3">
      <c r="E473" s="53"/>
    </row>
    <row r="474" spans="5:5" ht="15.75" hidden="1" customHeight="1" x14ac:dyDescent="0.3">
      <c r="E474" s="53"/>
    </row>
    <row r="475" spans="5:5" ht="15.75" hidden="1" customHeight="1" x14ac:dyDescent="0.3">
      <c r="E475" s="53"/>
    </row>
    <row r="476" spans="5:5" ht="15.75" hidden="1" customHeight="1" x14ac:dyDescent="0.3">
      <c r="E476" s="53"/>
    </row>
    <row r="477" spans="5:5" ht="15.75" hidden="1" customHeight="1" x14ac:dyDescent="0.3">
      <c r="E477" s="53"/>
    </row>
    <row r="478" spans="5:5" ht="15.75" hidden="1" customHeight="1" x14ac:dyDescent="0.3">
      <c r="E478" s="53"/>
    </row>
    <row r="479" spans="5:5" ht="15.75" hidden="1" customHeight="1" x14ac:dyDescent="0.3">
      <c r="E479" s="53"/>
    </row>
    <row r="480" spans="5:5" ht="15.75" hidden="1" customHeight="1" x14ac:dyDescent="0.3">
      <c r="E480" s="53"/>
    </row>
    <row r="481" spans="5:5" ht="15.75" hidden="1" customHeight="1" x14ac:dyDescent="0.3">
      <c r="E481" s="53"/>
    </row>
    <row r="482" spans="5:5" ht="15.75" hidden="1" customHeight="1" x14ac:dyDescent="0.3">
      <c r="E482" s="53"/>
    </row>
    <row r="483" spans="5:5" ht="15.75" hidden="1" customHeight="1" x14ac:dyDescent="0.3">
      <c r="E483" s="53"/>
    </row>
    <row r="484" spans="5:5" ht="15.75" hidden="1" customHeight="1" x14ac:dyDescent="0.3">
      <c r="E484" s="53"/>
    </row>
    <row r="485" spans="5:5" ht="15.75" hidden="1" customHeight="1" x14ac:dyDescent="0.3">
      <c r="E485" s="53"/>
    </row>
    <row r="486" spans="5:5" ht="15.75" hidden="1" customHeight="1" x14ac:dyDescent="0.3">
      <c r="E486" s="53"/>
    </row>
    <row r="487" spans="5:5" ht="15.75" hidden="1" customHeight="1" x14ac:dyDescent="0.3">
      <c r="E487" s="53"/>
    </row>
    <row r="488" spans="5:5" ht="15.75" hidden="1" customHeight="1" x14ac:dyDescent="0.3">
      <c r="E488" s="53"/>
    </row>
    <row r="489" spans="5:5" ht="15.75" hidden="1" customHeight="1" x14ac:dyDescent="0.3">
      <c r="E489" s="53"/>
    </row>
    <row r="490" spans="5:5" ht="15.75" hidden="1" customHeight="1" x14ac:dyDescent="0.3">
      <c r="E490" s="53"/>
    </row>
    <row r="491" spans="5:5" ht="15.75" hidden="1" customHeight="1" x14ac:dyDescent="0.3">
      <c r="E491" s="53"/>
    </row>
    <row r="492" spans="5:5" ht="15.75" hidden="1" customHeight="1" x14ac:dyDescent="0.3">
      <c r="E492" s="53"/>
    </row>
    <row r="493" spans="5:5" ht="15.75" hidden="1" customHeight="1" x14ac:dyDescent="0.3">
      <c r="E493" s="53"/>
    </row>
    <row r="494" spans="5:5" ht="15.75" hidden="1" customHeight="1" x14ac:dyDescent="0.3">
      <c r="E494" s="53"/>
    </row>
    <row r="495" spans="5:5" ht="15.75" hidden="1" customHeight="1" x14ac:dyDescent="0.3">
      <c r="E495" s="53"/>
    </row>
    <row r="496" spans="5:5" ht="15.75" hidden="1" customHeight="1" x14ac:dyDescent="0.3">
      <c r="E496" s="53"/>
    </row>
    <row r="497" spans="5:5" ht="15.75" hidden="1" customHeight="1" x14ac:dyDescent="0.3">
      <c r="E497" s="53"/>
    </row>
    <row r="498" spans="5:5" ht="15.75" hidden="1" customHeight="1" x14ac:dyDescent="0.3">
      <c r="E498" s="53"/>
    </row>
    <row r="499" spans="5:5" ht="15.75" hidden="1" customHeight="1" x14ac:dyDescent="0.3">
      <c r="E499" s="53"/>
    </row>
    <row r="500" spans="5:5" ht="15.75" hidden="1" customHeight="1" x14ac:dyDescent="0.3">
      <c r="E500" s="53"/>
    </row>
    <row r="501" spans="5:5" ht="15.75" hidden="1" customHeight="1" x14ac:dyDescent="0.3">
      <c r="E501" s="53"/>
    </row>
    <row r="502" spans="5:5" ht="15.75" hidden="1" customHeight="1" x14ac:dyDescent="0.3">
      <c r="E502" s="53"/>
    </row>
    <row r="503" spans="5:5" ht="15.75" hidden="1" customHeight="1" x14ac:dyDescent="0.3">
      <c r="E503" s="53"/>
    </row>
    <row r="504" spans="5:5" ht="15.75" hidden="1" customHeight="1" x14ac:dyDescent="0.3">
      <c r="E504" s="53"/>
    </row>
    <row r="505" spans="5:5" ht="15.75" hidden="1" customHeight="1" x14ac:dyDescent="0.3">
      <c r="E505" s="53"/>
    </row>
    <row r="506" spans="5:5" ht="15.75" hidden="1" customHeight="1" x14ac:dyDescent="0.3">
      <c r="E506" s="53"/>
    </row>
    <row r="507" spans="5:5" ht="15.75" hidden="1" customHeight="1" x14ac:dyDescent="0.3">
      <c r="E507" s="53"/>
    </row>
    <row r="508" spans="5:5" ht="15.75" hidden="1" customHeight="1" x14ac:dyDescent="0.3">
      <c r="E508" s="53"/>
    </row>
    <row r="509" spans="5:5" ht="15.75" hidden="1" customHeight="1" x14ac:dyDescent="0.3">
      <c r="E509" s="53"/>
    </row>
    <row r="510" spans="5:5" ht="15.75" hidden="1" customHeight="1" x14ac:dyDescent="0.3">
      <c r="E510" s="53"/>
    </row>
    <row r="511" spans="5:5" ht="15.75" hidden="1" customHeight="1" x14ac:dyDescent="0.3">
      <c r="E511" s="53"/>
    </row>
    <row r="512" spans="5:5" ht="15.75" hidden="1" customHeight="1" x14ac:dyDescent="0.3">
      <c r="E512" s="53"/>
    </row>
    <row r="513" spans="5:5" ht="15.75" hidden="1" customHeight="1" x14ac:dyDescent="0.3">
      <c r="E513" s="53"/>
    </row>
    <row r="514" spans="5:5" ht="15.75" hidden="1" customHeight="1" x14ac:dyDescent="0.3">
      <c r="E514" s="53"/>
    </row>
    <row r="515" spans="5:5" ht="15.75" hidden="1" customHeight="1" x14ac:dyDescent="0.3">
      <c r="E515" s="53"/>
    </row>
    <row r="516" spans="5:5" ht="15.75" hidden="1" customHeight="1" x14ac:dyDescent="0.3">
      <c r="E516" s="53"/>
    </row>
    <row r="517" spans="5:5" ht="15.75" hidden="1" customHeight="1" x14ac:dyDescent="0.3">
      <c r="E517" s="53"/>
    </row>
    <row r="518" spans="5:5" ht="15.75" hidden="1" customHeight="1" x14ac:dyDescent="0.3">
      <c r="E518" s="53"/>
    </row>
    <row r="519" spans="5:5" ht="15.75" hidden="1" customHeight="1" x14ac:dyDescent="0.3">
      <c r="E519" s="53"/>
    </row>
    <row r="520" spans="5:5" ht="15.75" hidden="1" customHeight="1" x14ac:dyDescent="0.3">
      <c r="E520" s="53"/>
    </row>
    <row r="521" spans="5:5" ht="15.75" hidden="1" customHeight="1" x14ac:dyDescent="0.3">
      <c r="E521" s="53"/>
    </row>
    <row r="522" spans="5:5" ht="15.75" hidden="1" customHeight="1" x14ac:dyDescent="0.3">
      <c r="E522" s="53"/>
    </row>
    <row r="523" spans="5:5" ht="15.75" hidden="1" customHeight="1" x14ac:dyDescent="0.3">
      <c r="E523" s="53"/>
    </row>
    <row r="524" spans="5:5" ht="15.75" hidden="1" customHeight="1" x14ac:dyDescent="0.3">
      <c r="E524" s="53"/>
    </row>
    <row r="525" spans="5:5" ht="15.75" hidden="1" customHeight="1" x14ac:dyDescent="0.3">
      <c r="E525" s="53"/>
    </row>
    <row r="526" spans="5:5" ht="15.75" hidden="1" customHeight="1" x14ac:dyDescent="0.3">
      <c r="E526" s="53"/>
    </row>
    <row r="527" spans="5:5" ht="15.75" hidden="1" customHeight="1" x14ac:dyDescent="0.3">
      <c r="E527" s="53"/>
    </row>
    <row r="528" spans="5:5" ht="15.75" hidden="1" customHeight="1" x14ac:dyDescent="0.3">
      <c r="E528" s="53"/>
    </row>
    <row r="529" spans="5:5" ht="15.75" hidden="1" customHeight="1" x14ac:dyDescent="0.3">
      <c r="E529" s="53"/>
    </row>
    <row r="530" spans="5:5" ht="15.75" hidden="1" customHeight="1" x14ac:dyDescent="0.3">
      <c r="E530" s="53"/>
    </row>
    <row r="531" spans="5:5" ht="15.75" hidden="1" customHeight="1" x14ac:dyDescent="0.3">
      <c r="E531" s="53"/>
    </row>
    <row r="532" spans="5:5" ht="15.75" hidden="1" customHeight="1" x14ac:dyDescent="0.3">
      <c r="E532" s="53"/>
    </row>
    <row r="533" spans="5:5" ht="15.75" hidden="1" customHeight="1" x14ac:dyDescent="0.3">
      <c r="E533" s="53"/>
    </row>
    <row r="534" spans="5:5" ht="15.75" hidden="1" customHeight="1" x14ac:dyDescent="0.3">
      <c r="E534" s="53"/>
    </row>
    <row r="535" spans="5:5" ht="15.75" hidden="1" customHeight="1" x14ac:dyDescent="0.3">
      <c r="E535" s="53"/>
    </row>
    <row r="536" spans="5:5" ht="15.75" hidden="1" customHeight="1" x14ac:dyDescent="0.3">
      <c r="E536" s="53"/>
    </row>
    <row r="537" spans="5:5" ht="15.75" hidden="1" customHeight="1" x14ac:dyDescent="0.3">
      <c r="E537" s="53"/>
    </row>
    <row r="538" spans="5:5" ht="15.75" hidden="1" customHeight="1" x14ac:dyDescent="0.3">
      <c r="E538" s="53"/>
    </row>
    <row r="539" spans="5:5" ht="15.75" hidden="1" customHeight="1" x14ac:dyDescent="0.3">
      <c r="E539" s="53"/>
    </row>
    <row r="540" spans="5:5" ht="15.75" hidden="1" customHeight="1" x14ac:dyDescent="0.3">
      <c r="E540" s="53"/>
    </row>
    <row r="541" spans="5:5" ht="15.75" hidden="1" customHeight="1" x14ac:dyDescent="0.3">
      <c r="E541" s="53"/>
    </row>
    <row r="542" spans="5:5" ht="15.75" hidden="1" customHeight="1" x14ac:dyDescent="0.3">
      <c r="E542" s="53"/>
    </row>
    <row r="543" spans="5:5" ht="15.75" hidden="1" customHeight="1" x14ac:dyDescent="0.3">
      <c r="E543" s="53"/>
    </row>
    <row r="544" spans="5:5" ht="15.75" hidden="1" customHeight="1" x14ac:dyDescent="0.3">
      <c r="E544" s="53"/>
    </row>
    <row r="545" spans="5:5" ht="15.75" hidden="1" customHeight="1" x14ac:dyDescent="0.3">
      <c r="E545" s="53"/>
    </row>
    <row r="546" spans="5:5" ht="15.75" hidden="1" customHeight="1" x14ac:dyDescent="0.3">
      <c r="E546" s="53"/>
    </row>
    <row r="547" spans="5:5" ht="15.75" hidden="1" customHeight="1" x14ac:dyDescent="0.3">
      <c r="E547" s="53"/>
    </row>
    <row r="548" spans="5:5" ht="15.75" hidden="1" customHeight="1" x14ac:dyDescent="0.3">
      <c r="E548" s="53"/>
    </row>
    <row r="549" spans="5:5" ht="15.75" hidden="1" customHeight="1" x14ac:dyDescent="0.3">
      <c r="E549" s="53"/>
    </row>
    <row r="550" spans="5:5" ht="15.75" hidden="1" customHeight="1" x14ac:dyDescent="0.3">
      <c r="E550" s="53"/>
    </row>
    <row r="551" spans="5:5" ht="15.75" hidden="1" customHeight="1" x14ac:dyDescent="0.3">
      <c r="E551" s="53"/>
    </row>
    <row r="552" spans="5:5" ht="15.75" hidden="1" customHeight="1" x14ac:dyDescent="0.3">
      <c r="E552" s="53"/>
    </row>
    <row r="553" spans="5:5" ht="15.75" hidden="1" customHeight="1" x14ac:dyDescent="0.3">
      <c r="E553" s="53"/>
    </row>
    <row r="554" spans="5:5" ht="15.75" hidden="1" customHeight="1" x14ac:dyDescent="0.3">
      <c r="E554" s="53"/>
    </row>
    <row r="555" spans="5:5" ht="15.75" hidden="1" customHeight="1" x14ac:dyDescent="0.3">
      <c r="E555" s="53"/>
    </row>
    <row r="556" spans="5:5" ht="15.75" hidden="1" customHeight="1" x14ac:dyDescent="0.3">
      <c r="E556" s="53"/>
    </row>
    <row r="557" spans="5:5" ht="15.75" hidden="1" customHeight="1" x14ac:dyDescent="0.3">
      <c r="E557" s="53"/>
    </row>
    <row r="558" spans="5:5" ht="15.75" hidden="1" customHeight="1" x14ac:dyDescent="0.3">
      <c r="E558" s="53"/>
    </row>
    <row r="559" spans="5:5" ht="15.75" hidden="1" customHeight="1" x14ac:dyDescent="0.3">
      <c r="E559" s="53"/>
    </row>
    <row r="560" spans="5:5" ht="15.75" hidden="1" customHeight="1" x14ac:dyDescent="0.3">
      <c r="E560" s="53"/>
    </row>
    <row r="561" spans="5:5" ht="15.75" hidden="1" customHeight="1" x14ac:dyDescent="0.3">
      <c r="E561" s="53"/>
    </row>
    <row r="562" spans="5:5" ht="15.75" hidden="1" customHeight="1" x14ac:dyDescent="0.3">
      <c r="E562" s="53"/>
    </row>
    <row r="563" spans="5:5" ht="15.75" hidden="1" customHeight="1" x14ac:dyDescent="0.3">
      <c r="E563" s="53"/>
    </row>
    <row r="564" spans="5:5" ht="15.75" hidden="1" customHeight="1" x14ac:dyDescent="0.3">
      <c r="E564" s="53"/>
    </row>
    <row r="565" spans="5:5" ht="15.75" hidden="1" customHeight="1" x14ac:dyDescent="0.3">
      <c r="E565" s="53"/>
    </row>
    <row r="566" spans="5:5" ht="15.75" hidden="1" customHeight="1" x14ac:dyDescent="0.3">
      <c r="E566" s="53"/>
    </row>
    <row r="567" spans="5:5" ht="15.75" hidden="1" customHeight="1" x14ac:dyDescent="0.3">
      <c r="E567" s="53"/>
    </row>
    <row r="568" spans="5:5" ht="15.75" hidden="1" customHeight="1" x14ac:dyDescent="0.3">
      <c r="E568" s="53"/>
    </row>
    <row r="569" spans="5:5" ht="15.75" hidden="1" customHeight="1" x14ac:dyDescent="0.3">
      <c r="E569" s="53"/>
    </row>
    <row r="570" spans="5:5" ht="15.75" hidden="1" customHeight="1" x14ac:dyDescent="0.3">
      <c r="E570" s="53"/>
    </row>
    <row r="571" spans="5:5" ht="15.75" hidden="1" customHeight="1" x14ac:dyDescent="0.3">
      <c r="E571" s="53"/>
    </row>
    <row r="572" spans="5:5" ht="15.75" hidden="1" customHeight="1" x14ac:dyDescent="0.3">
      <c r="E572" s="53"/>
    </row>
    <row r="573" spans="5:5" ht="15.75" hidden="1" customHeight="1" x14ac:dyDescent="0.3">
      <c r="E573" s="53"/>
    </row>
    <row r="574" spans="5:5" ht="15.75" hidden="1" customHeight="1" x14ac:dyDescent="0.3">
      <c r="E574" s="53"/>
    </row>
    <row r="575" spans="5:5" ht="15.75" hidden="1" customHeight="1" x14ac:dyDescent="0.3">
      <c r="E575" s="53"/>
    </row>
    <row r="576" spans="5:5" ht="15.75" hidden="1" customHeight="1" x14ac:dyDescent="0.3">
      <c r="E576" s="53"/>
    </row>
    <row r="577" spans="5:5" ht="15.75" hidden="1" customHeight="1" x14ac:dyDescent="0.3">
      <c r="E577" s="53"/>
    </row>
    <row r="578" spans="5:5" ht="15.75" hidden="1" customHeight="1" x14ac:dyDescent="0.3">
      <c r="E578" s="53"/>
    </row>
    <row r="579" spans="5:5" ht="15.75" hidden="1" customHeight="1" x14ac:dyDescent="0.3">
      <c r="E579" s="53"/>
    </row>
    <row r="580" spans="5:5" ht="15.75" hidden="1" customHeight="1" x14ac:dyDescent="0.3">
      <c r="E580" s="53"/>
    </row>
    <row r="581" spans="5:5" ht="15.75" hidden="1" customHeight="1" x14ac:dyDescent="0.3">
      <c r="E581" s="53"/>
    </row>
    <row r="582" spans="5:5" ht="15.75" hidden="1" customHeight="1" x14ac:dyDescent="0.3">
      <c r="E582" s="53"/>
    </row>
    <row r="583" spans="5:5" ht="15.75" hidden="1" customHeight="1" x14ac:dyDescent="0.3">
      <c r="E583" s="53"/>
    </row>
    <row r="584" spans="5:5" ht="15.75" hidden="1" customHeight="1" x14ac:dyDescent="0.3">
      <c r="E584" s="53"/>
    </row>
    <row r="585" spans="5:5" ht="15.75" hidden="1" customHeight="1" x14ac:dyDescent="0.3">
      <c r="E585" s="53"/>
    </row>
    <row r="586" spans="5:5" ht="15.75" hidden="1" customHeight="1" x14ac:dyDescent="0.3">
      <c r="E586" s="53"/>
    </row>
    <row r="587" spans="5:5" ht="15.75" hidden="1" customHeight="1" x14ac:dyDescent="0.3">
      <c r="E587" s="53"/>
    </row>
    <row r="588" spans="5:5" ht="15.75" hidden="1" customHeight="1" x14ac:dyDescent="0.3">
      <c r="E588" s="53"/>
    </row>
    <row r="589" spans="5:5" ht="15.75" hidden="1" customHeight="1" x14ac:dyDescent="0.3">
      <c r="E589" s="53"/>
    </row>
    <row r="590" spans="5:5" ht="15.75" hidden="1" customHeight="1" x14ac:dyDescent="0.3">
      <c r="E590" s="53"/>
    </row>
    <row r="591" spans="5:5" ht="15.75" hidden="1" customHeight="1" x14ac:dyDescent="0.3">
      <c r="E591" s="53"/>
    </row>
    <row r="592" spans="5:5" ht="15.75" hidden="1" customHeight="1" x14ac:dyDescent="0.3">
      <c r="E592" s="53"/>
    </row>
    <row r="593" spans="5:5" ht="15.75" hidden="1" customHeight="1" x14ac:dyDescent="0.3">
      <c r="E593" s="53"/>
    </row>
    <row r="594" spans="5:5" ht="15.75" hidden="1" customHeight="1" x14ac:dyDescent="0.3">
      <c r="E594" s="53"/>
    </row>
    <row r="595" spans="5:5" ht="15.75" hidden="1" customHeight="1" x14ac:dyDescent="0.3">
      <c r="E595" s="53"/>
    </row>
    <row r="596" spans="5:5" ht="15.75" hidden="1" customHeight="1" x14ac:dyDescent="0.3">
      <c r="E596" s="53"/>
    </row>
    <row r="597" spans="5:5" ht="15.75" hidden="1" customHeight="1" x14ac:dyDescent="0.3">
      <c r="E597" s="53"/>
    </row>
    <row r="598" spans="5:5" ht="15.75" hidden="1" customHeight="1" x14ac:dyDescent="0.3">
      <c r="E598" s="53"/>
    </row>
    <row r="599" spans="5:5" ht="15.75" hidden="1" customHeight="1" x14ac:dyDescent="0.3">
      <c r="E599" s="53"/>
    </row>
    <row r="600" spans="5:5" ht="15.75" hidden="1" customHeight="1" x14ac:dyDescent="0.3">
      <c r="E600" s="53"/>
    </row>
    <row r="601" spans="5:5" ht="15.75" hidden="1" customHeight="1" x14ac:dyDescent="0.3">
      <c r="E601" s="53"/>
    </row>
    <row r="602" spans="5:5" ht="15.75" hidden="1" customHeight="1" x14ac:dyDescent="0.3">
      <c r="E602" s="53"/>
    </row>
    <row r="603" spans="5:5" ht="15.75" hidden="1" customHeight="1" x14ac:dyDescent="0.3">
      <c r="E603" s="53"/>
    </row>
    <row r="604" spans="5:5" ht="15.75" hidden="1" customHeight="1" x14ac:dyDescent="0.3">
      <c r="E604" s="53"/>
    </row>
    <row r="605" spans="5:5" ht="15.75" hidden="1" customHeight="1" x14ac:dyDescent="0.3">
      <c r="E605" s="53"/>
    </row>
    <row r="606" spans="5:5" ht="15.75" hidden="1" customHeight="1" x14ac:dyDescent="0.3">
      <c r="E606" s="53"/>
    </row>
    <row r="607" spans="5:5" ht="15.75" hidden="1" customHeight="1" x14ac:dyDescent="0.3">
      <c r="E607" s="53"/>
    </row>
    <row r="608" spans="5:5" ht="15.75" hidden="1" customHeight="1" x14ac:dyDescent="0.3">
      <c r="E608" s="53"/>
    </row>
    <row r="609" spans="5:5" ht="15.75" hidden="1" customHeight="1" x14ac:dyDescent="0.3">
      <c r="E609" s="53"/>
    </row>
    <row r="610" spans="5:5" ht="15.75" hidden="1" customHeight="1" x14ac:dyDescent="0.3">
      <c r="E610" s="53"/>
    </row>
    <row r="611" spans="5:5" ht="15.75" hidden="1" customHeight="1" x14ac:dyDescent="0.3">
      <c r="E611" s="53"/>
    </row>
    <row r="612" spans="5:5" ht="15.75" hidden="1" customHeight="1" x14ac:dyDescent="0.3">
      <c r="E612" s="53"/>
    </row>
    <row r="613" spans="5:5" ht="15.75" hidden="1" customHeight="1" x14ac:dyDescent="0.3">
      <c r="E613" s="53"/>
    </row>
    <row r="614" spans="5:5" ht="15.75" hidden="1" customHeight="1" x14ac:dyDescent="0.3">
      <c r="E614" s="53"/>
    </row>
    <row r="615" spans="5:5" ht="15.75" hidden="1" customHeight="1" x14ac:dyDescent="0.3">
      <c r="E615" s="53"/>
    </row>
    <row r="616" spans="5:5" ht="15.75" hidden="1" customHeight="1" x14ac:dyDescent="0.3">
      <c r="E616" s="53"/>
    </row>
    <row r="617" spans="5:5" ht="15.75" hidden="1" customHeight="1" x14ac:dyDescent="0.3">
      <c r="E617" s="53"/>
    </row>
    <row r="618" spans="5:5" ht="15.75" hidden="1" customHeight="1" x14ac:dyDescent="0.3">
      <c r="E618" s="53"/>
    </row>
    <row r="619" spans="5:5" ht="15.75" hidden="1" customHeight="1" x14ac:dyDescent="0.3">
      <c r="E619" s="53"/>
    </row>
    <row r="620" spans="5:5" ht="15.75" hidden="1" customHeight="1" x14ac:dyDescent="0.3">
      <c r="E620" s="53"/>
    </row>
    <row r="621" spans="5:5" ht="15.75" hidden="1" customHeight="1" x14ac:dyDescent="0.3">
      <c r="E621" s="53"/>
    </row>
    <row r="622" spans="5:5" ht="15.75" hidden="1" customHeight="1" x14ac:dyDescent="0.3">
      <c r="E622" s="53"/>
    </row>
    <row r="623" spans="5:5" ht="15.75" hidden="1" customHeight="1" x14ac:dyDescent="0.3">
      <c r="E623" s="53"/>
    </row>
    <row r="624" spans="5:5" ht="15.75" hidden="1" customHeight="1" x14ac:dyDescent="0.3">
      <c r="E624" s="53"/>
    </row>
    <row r="625" spans="5:5" ht="15.75" hidden="1" customHeight="1" x14ac:dyDescent="0.3">
      <c r="E625" s="53"/>
    </row>
    <row r="626" spans="5:5" ht="15.75" hidden="1" customHeight="1" x14ac:dyDescent="0.3">
      <c r="E626" s="53"/>
    </row>
    <row r="627" spans="5:5" ht="15.75" hidden="1" customHeight="1" x14ac:dyDescent="0.3">
      <c r="E627" s="53"/>
    </row>
    <row r="628" spans="5:5" ht="15.75" hidden="1" customHeight="1" x14ac:dyDescent="0.3">
      <c r="E628" s="53"/>
    </row>
    <row r="629" spans="5:5" ht="15.75" hidden="1" customHeight="1" x14ac:dyDescent="0.3">
      <c r="E629" s="53"/>
    </row>
    <row r="630" spans="5:5" ht="15.75" hidden="1" customHeight="1" x14ac:dyDescent="0.3">
      <c r="E630" s="53"/>
    </row>
    <row r="631" spans="5:5" ht="15.75" hidden="1" customHeight="1" x14ac:dyDescent="0.3">
      <c r="E631" s="53"/>
    </row>
    <row r="632" spans="5:5" ht="15.75" hidden="1" customHeight="1" x14ac:dyDescent="0.3">
      <c r="E632" s="53"/>
    </row>
    <row r="633" spans="5:5" ht="15.75" hidden="1" customHeight="1" x14ac:dyDescent="0.3">
      <c r="E633" s="53"/>
    </row>
    <row r="634" spans="5:5" ht="15.75" hidden="1" customHeight="1" x14ac:dyDescent="0.3">
      <c r="E634" s="53"/>
    </row>
    <row r="635" spans="5:5" ht="15.75" hidden="1" customHeight="1" x14ac:dyDescent="0.3">
      <c r="E635" s="53"/>
    </row>
    <row r="636" spans="5:5" ht="15.75" hidden="1" customHeight="1" x14ac:dyDescent="0.3">
      <c r="E636" s="53"/>
    </row>
    <row r="637" spans="5:5" ht="15.75" hidden="1" customHeight="1" x14ac:dyDescent="0.3">
      <c r="E637" s="53"/>
    </row>
    <row r="638" spans="5:5" ht="15.75" hidden="1" customHeight="1" x14ac:dyDescent="0.3">
      <c r="E638" s="53"/>
    </row>
    <row r="639" spans="5:5" ht="15.75" hidden="1" customHeight="1" x14ac:dyDescent="0.3">
      <c r="E639" s="53"/>
    </row>
    <row r="640" spans="5:5" ht="15.75" hidden="1" customHeight="1" x14ac:dyDescent="0.3">
      <c r="E640" s="53"/>
    </row>
    <row r="641" spans="5:5" ht="15.75" hidden="1" customHeight="1" x14ac:dyDescent="0.3">
      <c r="E641" s="53"/>
    </row>
    <row r="642" spans="5:5" ht="15.75" hidden="1" customHeight="1" x14ac:dyDescent="0.3">
      <c r="E642" s="53"/>
    </row>
    <row r="643" spans="5:5" ht="15.75" hidden="1" customHeight="1" x14ac:dyDescent="0.3">
      <c r="E643" s="53"/>
    </row>
    <row r="644" spans="5:5" ht="15.75" hidden="1" customHeight="1" x14ac:dyDescent="0.3">
      <c r="E644" s="53"/>
    </row>
    <row r="645" spans="5:5" ht="15.75" hidden="1" customHeight="1" x14ac:dyDescent="0.3">
      <c r="E645" s="53"/>
    </row>
    <row r="646" spans="5:5" ht="15.75" hidden="1" customHeight="1" x14ac:dyDescent="0.3">
      <c r="E646" s="53"/>
    </row>
    <row r="647" spans="5:5" ht="15.75" hidden="1" customHeight="1" x14ac:dyDescent="0.3">
      <c r="E647" s="53"/>
    </row>
    <row r="648" spans="5:5" ht="15.75" hidden="1" customHeight="1" x14ac:dyDescent="0.3">
      <c r="E648" s="53"/>
    </row>
    <row r="649" spans="5:5" ht="15.75" hidden="1" customHeight="1" x14ac:dyDescent="0.3">
      <c r="E649" s="53"/>
    </row>
    <row r="650" spans="5:5" ht="15.75" hidden="1" customHeight="1" x14ac:dyDescent="0.3">
      <c r="E650" s="53"/>
    </row>
    <row r="651" spans="5:5" ht="15.75" hidden="1" customHeight="1" x14ac:dyDescent="0.3">
      <c r="E651" s="53"/>
    </row>
    <row r="652" spans="5:5" ht="15.75" hidden="1" customHeight="1" x14ac:dyDescent="0.3">
      <c r="E652" s="53"/>
    </row>
    <row r="653" spans="5:5" ht="15.75" hidden="1" customHeight="1" x14ac:dyDescent="0.3">
      <c r="E653" s="53"/>
    </row>
    <row r="654" spans="5:5" ht="15.75" hidden="1" customHeight="1" x14ac:dyDescent="0.3">
      <c r="E654" s="53"/>
    </row>
    <row r="655" spans="5:5" ht="15.75" hidden="1" customHeight="1" x14ac:dyDescent="0.3">
      <c r="E655" s="53"/>
    </row>
    <row r="656" spans="5:5" ht="15.75" hidden="1" customHeight="1" x14ac:dyDescent="0.3">
      <c r="E656" s="53"/>
    </row>
    <row r="657" spans="5:5" ht="15.75" hidden="1" customHeight="1" x14ac:dyDescent="0.3">
      <c r="E657" s="53"/>
    </row>
    <row r="658" spans="5:5" ht="15.75" hidden="1" customHeight="1" x14ac:dyDescent="0.3">
      <c r="E658" s="53"/>
    </row>
    <row r="659" spans="5:5" ht="15.75" hidden="1" customHeight="1" x14ac:dyDescent="0.3">
      <c r="E659" s="53"/>
    </row>
    <row r="660" spans="5:5" ht="15.75" hidden="1" customHeight="1" x14ac:dyDescent="0.3">
      <c r="E660" s="53"/>
    </row>
    <row r="661" spans="5:5" ht="15.75" hidden="1" customHeight="1" x14ac:dyDescent="0.3">
      <c r="E661" s="53"/>
    </row>
    <row r="662" spans="5:5" ht="15.75" hidden="1" customHeight="1" x14ac:dyDescent="0.3">
      <c r="E662" s="53"/>
    </row>
    <row r="663" spans="5:5" ht="15.75" hidden="1" customHeight="1" x14ac:dyDescent="0.3">
      <c r="E663" s="53"/>
    </row>
    <row r="664" spans="5:5" ht="15.75" hidden="1" customHeight="1" x14ac:dyDescent="0.3">
      <c r="E664" s="53"/>
    </row>
    <row r="665" spans="5:5" ht="15.75" hidden="1" customHeight="1" x14ac:dyDescent="0.3">
      <c r="E665" s="53"/>
    </row>
    <row r="666" spans="5:5" ht="15.75" hidden="1" customHeight="1" x14ac:dyDescent="0.3">
      <c r="E666" s="53"/>
    </row>
    <row r="667" spans="5:5" ht="15.75" hidden="1" customHeight="1" x14ac:dyDescent="0.3">
      <c r="E667" s="53"/>
    </row>
    <row r="668" spans="5:5" ht="15.75" hidden="1" customHeight="1" x14ac:dyDescent="0.3">
      <c r="E668" s="53"/>
    </row>
    <row r="669" spans="5:5" ht="15.75" hidden="1" customHeight="1" x14ac:dyDescent="0.3">
      <c r="E669" s="53"/>
    </row>
    <row r="670" spans="5:5" ht="15.75" hidden="1" customHeight="1" x14ac:dyDescent="0.3">
      <c r="E670" s="53"/>
    </row>
    <row r="671" spans="5:5" ht="15.75" hidden="1" customHeight="1" x14ac:dyDescent="0.3">
      <c r="E671" s="53"/>
    </row>
    <row r="672" spans="5:5" ht="15.75" hidden="1" customHeight="1" x14ac:dyDescent="0.3">
      <c r="E672" s="53"/>
    </row>
    <row r="673" spans="5:5" ht="15.75" hidden="1" customHeight="1" x14ac:dyDescent="0.3">
      <c r="E673" s="53"/>
    </row>
    <row r="674" spans="5:5" ht="15.75" hidden="1" customHeight="1" x14ac:dyDescent="0.3">
      <c r="E674" s="53"/>
    </row>
    <row r="675" spans="5:5" ht="15.75" hidden="1" customHeight="1" x14ac:dyDescent="0.3">
      <c r="E675" s="53"/>
    </row>
    <row r="676" spans="5:5" ht="15.75" hidden="1" customHeight="1" x14ac:dyDescent="0.3">
      <c r="E676" s="53"/>
    </row>
    <row r="677" spans="5:5" ht="15.75" hidden="1" customHeight="1" x14ac:dyDescent="0.3">
      <c r="E677" s="53"/>
    </row>
    <row r="678" spans="5:5" ht="15.75" hidden="1" customHeight="1" x14ac:dyDescent="0.3">
      <c r="E678" s="53"/>
    </row>
    <row r="679" spans="5:5" ht="15.75" hidden="1" customHeight="1" x14ac:dyDescent="0.3">
      <c r="E679" s="53"/>
    </row>
    <row r="680" spans="5:5" ht="15.75" hidden="1" customHeight="1" x14ac:dyDescent="0.3">
      <c r="E680" s="53"/>
    </row>
    <row r="681" spans="5:5" ht="15.75" hidden="1" customHeight="1" x14ac:dyDescent="0.3">
      <c r="E681" s="53"/>
    </row>
    <row r="682" spans="5:5" ht="15.75" hidden="1" customHeight="1" x14ac:dyDescent="0.3">
      <c r="E682" s="53"/>
    </row>
    <row r="683" spans="5:5" ht="15.75" hidden="1" customHeight="1" x14ac:dyDescent="0.3">
      <c r="E683" s="53"/>
    </row>
    <row r="684" spans="5:5" ht="15.75" hidden="1" customHeight="1" x14ac:dyDescent="0.3">
      <c r="E684" s="53"/>
    </row>
    <row r="685" spans="5:5" ht="15.75" hidden="1" customHeight="1" x14ac:dyDescent="0.3">
      <c r="E685" s="53"/>
    </row>
    <row r="686" spans="5:5" ht="15.75" hidden="1" customHeight="1" x14ac:dyDescent="0.3">
      <c r="E686" s="53"/>
    </row>
    <row r="687" spans="5:5" ht="15.75" hidden="1" customHeight="1" x14ac:dyDescent="0.3">
      <c r="E687" s="53"/>
    </row>
    <row r="688" spans="5:5" ht="15.75" hidden="1" customHeight="1" x14ac:dyDescent="0.3">
      <c r="E688" s="53"/>
    </row>
    <row r="689" spans="5:5" ht="15.75" hidden="1" customHeight="1" x14ac:dyDescent="0.3">
      <c r="E689" s="53"/>
    </row>
    <row r="690" spans="5:5" ht="15.75" hidden="1" customHeight="1" x14ac:dyDescent="0.3">
      <c r="E690" s="53"/>
    </row>
    <row r="691" spans="5:5" ht="15.75" hidden="1" customHeight="1" x14ac:dyDescent="0.3">
      <c r="E691" s="53"/>
    </row>
    <row r="692" spans="5:5" ht="15.75" hidden="1" customHeight="1" x14ac:dyDescent="0.3">
      <c r="E692" s="53"/>
    </row>
    <row r="693" spans="5:5" ht="15.75" hidden="1" customHeight="1" x14ac:dyDescent="0.3">
      <c r="E693" s="53"/>
    </row>
    <row r="694" spans="5:5" ht="15.75" hidden="1" customHeight="1" x14ac:dyDescent="0.3">
      <c r="E694" s="53"/>
    </row>
    <row r="695" spans="5:5" ht="15.75" hidden="1" customHeight="1" x14ac:dyDescent="0.3">
      <c r="E695" s="53"/>
    </row>
    <row r="696" spans="5:5" ht="15.75" hidden="1" customHeight="1" x14ac:dyDescent="0.3">
      <c r="E696" s="53"/>
    </row>
    <row r="697" spans="5:5" ht="15.75" hidden="1" customHeight="1" x14ac:dyDescent="0.3">
      <c r="E697" s="53"/>
    </row>
    <row r="698" spans="5:5" ht="15.75" hidden="1" customHeight="1" x14ac:dyDescent="0.3">
      <c r="E698" s="53"/>
    </row>
    <row r="699" spans="5:5" ht="15.75" hidden="1" customHeight="1" x14ac:dyDescent="0.3">
      <c r="E699" s="53"/>
    </row>
    <row r="700" spans="5:5" ht="15.75" hidden="1" customHeight="1" x14ac:dyDescent="0.3">
      <c r="E700" s="53"/>
    </row>
    <row r="701" spans="5:5" ht="15.75" hidden="1" customHeight="1" x14ac:dyDescent="0.3">
      <c r="E701" s="53"/>
    </row>
    <row r="702" spans="5:5" ht="15.75" hidden="1" customHeight="1" x14ac:dyDescent="0.3">
      <c r="E702" s="53"/>
    </row>
    <row r="703" spans="5:5" ht="15.75" hidden="1" customHeight="1" x14ac:dyDescent="0.3">
      <c r="E703" s="53"/>
    </row>
    <row r="704" spans="5:5" ht="15.75" hidden="1" customHeight="1" x14ac:dyDescent="0.3">
      <c r="E704" s="53"/>
    </row>
    <row r="705" spans="5:5" ht="15.75" hidden="1" customHeight="1" x14ac:dyDescent="0.3">
      <c r="E705" s="53"/>
    </row>
    <row r="706" spans="5:5" ht="15.75" hidden="1" customHeight="1" x14ac:dyDescent="0.3">
      <c r="E706" s="53"/>
    </row>
    <row r="707" spans="5:5" ht="15.75" hidden="1" customHeight="1" x14ac:dyDescent="0.3">
      <c r="E707" s="53"/>
    </row>
    <row r="708" spans="5:5" ht="15.75" hidden="1" customHeight="1" x14ac:dyDescent="0.3">
      <c r="E708" s="53"/>
    </row>
    <row r="709" spans="5:5" ht="15.75" hidden="1" customHeight="1" x14ac:dyDescent="0.3">
      <c r="E709" s="53"/>
    </row>
    <row r="710" spans="5:5" ht="15.75" hidden="1" customHeight="1" x14ac:dyDescent="0.3">
      <c r="E710" s="53"/>
    </row>
    <row r="711" spans="5:5" ht="15.75" hidden="1" customHeight="1" x14ac:dyDescent="0.3">
      <c r="E711" s="53"/>
    </row>
    <row r="712" spans="5:5" ht="15.75" hidden="1" customHeight="1" x14ac:dyDescent="0.3">
      <c r="E712" s="53"/>
    </row>
    <row r="713" spans="5:5" ht="15.75" hidden="1" customHeight="1" x14ac:dyDescent="0.3">
      <c r="E713" s="53"/>
    </row>
    <row r="714" spans="5:5" ht="15.75" hidden="1" customHeight="1" x14ac:dyDescent="0.3">
      <c r="E714" s="53"/>
    </row>
    <row r="715" spans="5:5" ht="15.75" hidden="1" customHeight="1" x14ac:dyDescent="0.3">
      <c r="E715" s="53"/>
    </row>
    <row r="716" spans="5:5" ht="15.75" hidden="1" customHeight="1" x14ac:dyDescent="0.3">
      <c r="E716" s="53"/>
    </row>
    <row r="717" spans="5:5" ht="15.75" hidden="1" customHeight="1" x14ac:dyDescent="0.3">
      <c r="E717" s="53"/>
    </row>
    <row r="718" spans="5:5" ht="15.75" hidden="1" customHeight="1" x14ac:dyDescent="0.3">
      <c r="E718" s="53"/>
    </row>
    <row r="719" spans="5:5" ht="15.75" hidden="1" customHeight="1" x14ac:dyDescent="0.3">
      <c r="E719" s="53"/>
    </row>
    <row r="720" spans="5:5" ht="15.75" hidden="1" customHeight="1" x14ac:dyDescent="0.3">
      <c r="E720" s="53"/>
    </row>
    <row r="721" spans="5:5" ht="15.75" hidden="1" customHeight="1" x14ac:dyDescent="0.3">
      <c r="E721" s="53"/>
    </row>
    <row r="722" spans="5:5" ht="15.75" hidden="1" customHeight="1" x14ac:dyDescent="0.3">
      <c r="E722" s="53"/>
    </row>
    <row r="723" spans="5:5" ht="15.75" hidden="1" customHeight="1" x14ac:dyDescent="0.3">
      <c r="E723" s="53"/>
    </row>
    <row r="724" spans="5:5" ht="15.75" hidden="1" customHeight="1" x14ac:dyDescent="0.3">
      <c r="E724" s="53"/>
    </row>
    <row r="725" spans="5:5" ht="15.75" hidden="1" customHeight="1" x14ac:dyDescent="0.3">
      <c r="E725" s="53"/>
    </row>
    <row r="726" spans="5:5" ht="15.75" hidden="1" customHeight="1" x14ac:dyDescent="0.3">
      <c r="E726" s="53"/>
    </row>
    <row r="727" spans="5:5" ht="15.75" hidden="1" customHeight="1" x14ac:dyDescent="0.3">
      <c r="E727" s="53"/>
    </row>
    <row r="728" spans="5:5" ht="15.75" hidden="1" customHeight="1" x14ac:dyDescent="0.3">
      <c r="E728" s="53"/>
    </row>
    <row r="729" spans="5:5" ht="15.75" hidden="1" customHeight="1" x14ac:dyDescent="0.3">
      <c r="E729" s="53"/>
    </row>
    <row r="730" spans="5:5" ht="15.75" hidden="1" customHeight="1" x14ac:dyDescent="0.3">
      <c r="E730" s="53"/>
    </row>
    <row r="731" spans="5:5" ht="15.75" hidden="1" customHeight="1" x14ac:dyDescent="0.3">
      <c r="E731" s="53"/>
    </row>
    <row r="732" spans="5:5" ht="15.75" hidden="1" customHeight="1" x14ac:dyDescent="0.3">
      <c r="E732" s="53"/>
    </row>
    <row r="733" spans="5:5" ht="15.75" hidden="1" customHeight="1" x14ac:dyDescent="0.3">
      <c r="E733" s="53"/>
    </row>
    <row r="734" spans="5:5" ht="15.75" hidden="1" customHeight="1" x14ac:dyDescent="0.3">
      <c r="E734" s="53"/>
    </row>
    <row r="735" spans="5:5" ht="15.75" hidden="1" customHeight="1" x14ac:dyDescent="0.3">
      <c r="E735" s="53"/>
    </row>
    <row r="736" spans="5:5" ht="15.75" hidden="1" customHeight="1" x14ac:dyDescent="0.3">
      <c r="E736" s="53"/>
    </row>
    <row r="737" spans="5:5" ht="15.75" hidden="1" customHeight="1" x14ac:dyDescent="0.3">
      <c r="E737" s="53"/>
    </row>
    <row r="738" spans="5:5" ht="15.75" hidden="1" customHeight="1" x14ac:dyDescent="0.3">
      <c r="E738" s="53"/>
    </row>
    <row r="739" spans="5:5" ht="15.75" hidden="1" customHeight="1" x14ac:dyDescent="0.3">
      <c r="E739" s="53"/>
    </row>
    <row r="740" spans="5:5" ht="15.75" hidden="1" customHeight="1" x14ac:dyDescent="0.3">
      <c r="E740" s="53"/>
    </row>
    <row r="741" spans="5:5" ht="15.75" hidden="1" customHeight="1" x14ac:dyDescent="0.3">
      <c r="E741" s="53"/>
    </row>
    <row r="742" spans="5:5" ht="15.75" hidden="1" customHeight="1" x14ac:dyDescent="0.3">
      <c r="E742" s="53"/>
    </row>
    <row r="743" spans="5:5" ht="15.75" hidden="1" customHeight="1" x14ac:dyDescent="0.3">
      <c r="E743" s="53"/>
    </row>
    <row r="744" spans="5:5" ht="15.75" hidden="1" customHeight="1" x14ac:dyDescent="0.3">
      <c r="E744" s="53"/>
    </row>
    <row r="745" spans="5:5" ht="15.75" hidden="1" customHeight="1" x14ac:dyDescent="0.3">
      <c r="E745" s="53"/>
    </row>
    <row r="746" spans="5:5" ht="15.75" hidden="1" customHeight="1" x14ac:dyDescent="0.3">
      <c r="E746" s="53"/>
    </row>
    <row r="747" spans="5:5" ht="15.75" hidden="1" customHeight="1" x14ac:dyDescent="0.3">
      <c r="E747" s="53"/>
    </row>
    <row r="748" spans="5:5" ht="15.75" hidden="1" customHeight="1" x14ac:dyDescent="0.3">
      <c r="E748" s="53"/>
    </row>
    <row r="749" spans="5:5" ht="15.75" hidden="1" customHeight="1" x14ac:dyDescent="0.3">
      <c r="E749" s="53"/>
    </row>
    <row r="750" spans="5:5" ht="15.75" hidden="1" customHeight="1" x14ac:dyDescent="0.3">
      <c r="E750" s="53"/>
    </row>
    <row r="751" spans="5:5" ht="15.75" hidden="1" customHeight="1" x14ac:dyDescent="0.3">
      <c r="E751" s="53"/>
    </row>
    <row r="752" spans="5:5" ht="15.75" hidden="1" customHeight="1" x14ac:dyDescent="0.3">
      <c r="E752" s="53"/>
    </row>
    <row r="753" spans="5:5" ht="15.75" hidden="1" customHeight="1" x14ac:dyDescent="0.3">
      <c r="E753" s="53"/>
    </row>
    <row r="754" spans="5:5" ht="15.75" hidden="1" customHeight="1" x14ac:dyDescent="0.3">
      <c r="E754" s="53"/>
    </row>
    <row r="755" spans="5:5" ht="15.75" hidden="1" customHeight="1" x14ac:dyDescent="0.3">
      <c r="E755" s="53"/>
    </row>
    <row r="756" spans="5:5" ht="15.75" hidden="1" customHeight="1" x14ac:dyDescent="0.3">
      <c r="E756" s="53"/>
    </row>
    <row r="757" spans="5:5" ht="15.75" hidden="1" customHeight="1" x14ac:dyDescent="0.3">
      <c r="E757" s="53"/>
    </row>
    <row r="758" spans="5:5" ht="15.75" hidden="1" customHeight="1" x14ac:dyDescent="0.3">
      <c r="E758" s="53"/>
    </row>
    <row r="759" spans="5:5" ht="15.75" hidden="1" customHeight="1" x14ac:dyDescent="0.3">
      <c r="E759" s="53"/>
    </row>
    <row r="760" spans="5:5" ht="15.75" hidden="1" customHeight="1" x14ac:dyDescent="0.3">
      <c r="E760" s="53"/>
    </row>
    <row r="761" spans="5:5" ht="15.75" hidden="1" customHeight="1" x14ac:dyDescent="0.3">
      <c r="E761" s="53"/>
    </row>
    <row r="762" spans="5:5" ht="15.75" hidden="1" customHeight="1" x14ac:dyDescent="0.3">
      <c r="E762" s="53"/>
    </row>
    <row r="763" spans="5:5" ht="15.75" hidden="1" customHeight="1" x14ac:dyDescent="0.3">
      <c r="E763" s="53"/>
    </row>
    <row r="764" spans="5:5" ht="15.75" hidden="1" customHeight="1" x14ac:dyDescent="0.3">
      <c r="E764" s="53"/>
    </row>
    <row r="765" spans="5:5" ht="15.75" hidden="1" customHeight="1" x14ac:dyDescent="0.3">
      <c r="E765" s="53"/>
    </row>
    <row r="766" spans="5:5" ht="15.75" hidden="1" customHeight="1" x14ac:dyDescent="0.3">
      <c r="E766" s="53"/>
    </row>
    <row r="767" spans="5:5" ht="15.75" hidden="1" customHeight="1" x14ac:dyDescent="0.3">
      <c r="E767" s="53"/>
    </row>
    <row r="768" spans="5:5" ht="15.75" hidden="1" customHeight="1" x14ac:dyDescent="0.3">
      <c r="E768" s="53"/>
    </row>
    <row r="769" spans="5:5" ht="15.75" hidden="1" customHeight="1" x14ac:dyDescent="0.3">
      <c r="E769" s="53"/>
    </row>
    <row r="770" spans="5:5" ht="15.75" hidden="1" customHeight="1" x14ac:dyDescent="0.3">
      <c r="E770" s="53"/>
    </row>
    <row r="771" spans="5:5" ht="15.75" hidden="1" customHeight="1" x14ac:dyDescent="0.3">
      <c r="E771" s="53"/>
    </row>
    <row r="772" spans="5:5" ht="15.75" hidden="1" customHeight="1" x14ac:dyDescent="0.3">
      <c r="E772" s="53"/>
    </row>
    <row r="773" spans="5:5" ht="15.75" hidden="1" customHeight="1" x14ac:dyDescent="0.3">
      <c r="E773" s="53"/>
    </row>
    <row r="774" spans="5:5" ht="15.75" hidden="1" customHeight="1" x14ac:dyDescent="0.3">
      <c r="E774" s="53"/>
    </row>
    <row r="775" spans="5:5" ht="15.75" hidden="1" customHeight="1" x14ac:dyDescent="0.3">
      <c r="E775" s="53"/>
    </row>
    <row r="776" spans="5:5" ht="15.75" hidden="1" customHeight="1" x14ac:dyDescent="0.3">
      <c r="E776" s="53"/>
    </row>
    <row r="777" spans="5:5" ht="15.75" hidden="1" customHeight="1" x14ac:dyDescent="0.3">
      <c r="E777" s="53"/>
    </row>
    <row r="778" spans="5:5" ht="15.75" hidden="1" customHeight="1" x14ac:dyDescent="0.3">
      <c r="E778" s="53"/>
    </row>
    <row r="779" spans="5:5" ht="15.75" hidden="1" customHeight="1" x14ac:dyDescent="0.3">
      <c r="E779" s="53"/>
    </row>
    <row r="780" spans="5:5" ht="15.75" hidden="1" customHeight="1" x14ac:dyDescent="0.3">
      <c r="E780" s="53"/>
    </row>
    <row r="781" spans="5:5" ht="15.75" hidden="1" customHeight="1" x14ac:dyDescent="0.3">
      <c r="E781" s="53"/>
    </row>
    <row r="782" spans="5:5" ht="15.75" hidden="1" customHeight="1" x14ac:dyDescent="0.3">
      <c r="E782" s="53"/>
    </row>
    <row r="783" spans="5:5" ht="15.75" hidden="1" customHeight="1" x14ac:dyDescent="0.3">
      <c r="E783" s="53"/>
    </row>
    <row r="784" spans="5:5" ht="15.75" hidden="1" customHeight="1" x14ac:dyDescent="0.3">
      <c r="E784" s="53"/>
    </row>
    <row r="785" spans="5:5" ht="15.75" hidden="1" customHeight="1" x14ac:dyDescent="0.3">
      <c r="E785" s="53"/>
    </row>
    <row r="786" spans="5:5" ht="15.75" hidden="1" customHeight="1" x14ac:dyDescent="0.3">
      <c r="E786" s="53"/>
    </row>
    <row r="787" spans="5:5" ht="15.75" hidden="1" customHeight="1" x14ac:dyDescent="0.3">
      <c r="E787" s="53"/>
    </row>
    <row r="788" spans="5:5" ht="15.75" hidden="1" customHeight="1" x14ac:dyDescent="0.3">
      <c r="E788" s="53"/>
    </row>
    <row r="789" spans="5:5" ht="15.75" hidden="1" customHeight="1" x14ac:dyDescent="0.3">
      <c r="E789" s="53"/>
    </row>
    <row r="790" spans="5:5" ht="15.75" hidden="1" customHeight="1" x14ac:dyDescent="0.3">
      <c r="E790" s="53"/>
    </row>
    <row r="791" spans="5:5" ht="15.75" hidden="1" customHeight="1" x14ac:dyDescent="0.3">
      <c r="E791" s="53"/>
    </row>
    <row r="792" spans="5:5" ht="15.75" hidden="1" customHeight="1" x14ac:dyDescent="0.3">
      <c r="E792" s="53"/>
    </row>
    <row r="793" spans="5:5" ht="15.75" hidden="1" customHeight="1" x14ac:dyDescent="0.3">
      <c r="E793" s="53"/>
    </row>
    <row r="794" spans="5:5" ht="15.75" hidden="1" customHeight="1" x14ac:dyDescent="0.3">
      <c r="E794" s="53"/>
    </row>
    <row r="795" spans="5:5" ht="15.75" hidden="1" customHeight="1" x14ac:dyDescent="0.3">
      <c r="E795" s="53"/>
    </row>
    <row r="796" spans="5:5" ht="15.75" hidden="1" customHeight="1" x14ac:dyDescent="0.3">
      <c r="E796" s="53"/>
    </row>
    <row r="797" spans="5:5" ht="15.75" hidden="1" customHeight="1" x14ac:dyDescent="0.3">
      <c r="E797" s="53"/>
    </row>
    <row r="798" spans="5:5" ht="15.75" hidden="1" customHeight="1" x14ac:dyDescent="0.3">
      <c r="E798" s="53"/>
    </row>
    <row r="799" spans="5:5" ht="15.75" hidden="1" customHeight="1" x14ac:dyDescent="0.3">
      <c r="E799" s="53"/>
    </row>
    <row r="800" spans="5:5" ht="15.75" hidden="1" customHeight="1" x14ac:dyDescent="0.3">
      <c r="E800" s="53"/>
    </row>
    <row r="801" spans="5:5" ht="15.75" hidden="1" customHeight="1" x14ac:dyDescent="0.3">
      <c r="E801" s="53"/>
    </row>
    <row r="802" spans="5:5" ht="15.75" hidden="1" customHeight="1" x14ac:dyDescent="0.3">
      <c r="E802" s="53"/>
    </row>
    <row r="803" spans="5:5" ht="15.75" hidden="1" customHeight="1" x14ac:dyDescent="0.3">
      <c r="E803" s="53"/>
    </row>
    <row r="804" spans="5:5" ht="15.75" hidden="1" customHeight="1" x14ac:dyDescent="0.3">
      <c r="E804" s="53"/>
    </row>
    <row r="805" spans="5:5" ht="15.75" hidden="1" customHeight="1" x14ac:dyDescent="0.3">
      <c r="E805" s="53"/>
    </row>
    <row r="806" spans="5:5" ht="15.75" hidden="1" customHeight="1" x14ac:dyDescent="0.3">
      <c r="E806" s="53"/>
    </row>
    <row r="807" spans="5:5" ht="15.75" hidden="1" customHeight="1" x14ac:dyDescent="0.3">
      <c r="E807" s="53"/>
    </row>
    <row r="808" spans="5:5" ht="15.75" hidden="1" customHeight="1" x14ac:dyDescent="0.3">
      <c r="E808" s="53"/>
    </row>
    <row r="809" spans="5:5" ht="15.75" hidden="1" customHeight="1" x14ac:dyDescent="0.3">
      <c r="E809" s="53"/>
    </row>
    <row r="810" spans="5:5" ht="15.75" hidden="1" customHeight="1" x14ac:dyDescent="0.3">
      <c r="E810" s="53"/>
    </row>
    <row r="811" spans="5:5" ht="15.75" hidden="1" customHeight="1" x14ac:dyDescent="0.3">
      <c r="E811" s="53"/>
    </row>
    <row r="812" spans="5:5" ht="15.75" hidden="1" customHeight="1" x14ac:dyDescent="0.3">
      <c r="E812" s="53"/>
    </row>
    <row r="813" spans="5:5" ht="15.75" hidden="1" customHeight="1" x14ac:dyDescent="0.3">
      <c r="E813" s="53"/>
    </row>
    <row r="814" spans="5:5" ht="15.75" hidden="1" customHeight="1" x14ac:dyDescent="0.3">
      <c r="E814" s="53"/>
    </row>
    <row r="815" spans="5:5" ht="15.75" hidden="1" customHeight="1" x14ac:dyDescent="0.3">
      <c r="E815" s="53"/>
    </row>
    <row r="816" spans="5:5" ht="15.75" hidden="1" customHeight="1" x14ac:dyDescent="0.3">
      <c r="E816" s="53"/>
    </row>
    <row r="817" spans="5:5" ht="15.75" hidden="1" customHeight="1" x14ac:dyDescent="0.3">
      <c r="E817" s="53"/>
    </row>
    <row r="818" spans="5:5" ht="15.75" hidden="1" customHeight="1" x14ac:dyDescent="0.3">
      <c r="E818" s="53"/>
    </row>
    <row r="819" spans="5:5" ht="15.75" hidden="1" customHeight="1" x14ac:dyDescent="0.3">
      <c r="E819" s="53"/>
    </row>
    <row r="820" spans="5:5" ht="15.75" hidden="1" customHeight="1" x14ac:dyDescent="0.3">
      <c r="E820" s="53"/>
    </row>
    <row r="821" spans="5:5" ht="15.75" hidden="1" customHeight="1" x14ac:dyDescent="0.3">
      <c r="E821" s="53"/>
    </row>
    <row r="822" spans="5:5" ht="15.75" hidden="1" customHeight="1" x14ac:dyDescent="0.3">
      <c r="E822" s="53"/>
    </row>
    <row r="823" spans="5:5" ht="15.75" hidden="1" customHeight="1" x14ac:dyDescent="0.3">
      <c r="E823" s="53"/>
    </row>
    <row r="824" spans="5:5" ht="15.75" hidden="1" customHeight="1" x14ac:dyDescent="0.3">
      <c r="E824" s="53"/>
    </row>
    <row r="825" spans="5:5" ht="15.75" hidden="1" customHeight="1" x14ac:dyDescent="0.3">
      <c r="E825" s="53"/>
    </row>
    <row r="826" spans="5:5" ht="15.75" hidden="1" customHeight="1" x14ac:dyDescent="0.3">
      <c r="E826" s="53"/>
    </row>
    <row r="827" spans="5:5" ht="15.75" hidden="1" customHeight="1" x14ac:dyDescent="0.3">
      <c r="E827" s="53"/>
    </row>
    <row r="828" spans="5:5" ht="15.75" hidden="1" customHeight="1" x14ac:dyDescent="0.3">
      <c r="E828" s="53"/>
    </row>
    <row r="829" spans="5:5" ht="15.75" hidden="1" customHeight="1" x14ac:dyDescent="0.3">
      <c r="E829" s="53"/>
    </row>
    <row r="830" spans="5:5" ht="15.75" hidden="1" customHeight="1" x14ac:dyDescent="0.3">
      <c r="E830" s="53"/>
    </row>
    <row r="831" spans="5:5" ht="15.75" hidden="1" customHeight="1" x14ac:dyDescent="0.3">
      <c r="E831" s="53"/>
    </row>
    <row r="832" spans="5:5" ht="15.75" hidden="1" customHeight="1" x14ac:dyDescent="0.3">
      <c r="E832" s="53"/>
    </row>
    <row r="833" spans="5:5" ht="15.75" hidden="1" customHeight="1" x14ac:dyDescent="0.3">
      <c r="E833" s="53"/>
    </row>
    <row r="834" spans="5:5" ht="15.75" hidden="1" customHeight="1" x14ac:dyDescent="0.3">
      <c r="E834" s="53"/>
    </row>
    <row r="835" spans="5:5" ht="15.75" hidden="1" customHeight="1" x14ac:dyDescent="0.3">
      <c r="E835" s="53"/>
    </row>
    <row r="836" spans="5:5" ht="15.75" hidden="1" customHeight="1" x14ac:dyDescent="0.3">
      <c r="E836" s="53"/>
    </row>
    <row r="837" spans="5:5" ht="15.75" hidden="1" customHeight="1" x14ac:dyDescent="0.3">
      <c r="E837" s="53"/>
    </row>
    <row r="838" spans="5:5" ht="15.75" hidden="1" customHeight="1" x14ac:dyDescent="0.3">
      <c r="E838" s="53"/>
    </row>
    <row r="839" spans="5:5" ht="15.75" hidden="1" customHeight="1" x14ac:dyDescent="0.3">
      <c r="E839" s="53"/>
    </row>
    <row r="840" spans="5:5" ht="15.75" hidden="1" customHeight="1" x14ac:dyDescent="0.3">
      <c r="E840" s="53"/>
    </row>
    <row r="841" spans="5:5" ht="15.75" hidden="1" customHeight="1" x14ac:dyDescent="0.3">
      <c r="E841" s="53"/>
    </row>
    <row r="842" spans="5:5" ht="15.75" hidden="1" customHeight="1" x14ac:dyDescent="0.3">
      <c r="E842" s="53"/>
    </row>
    <row r="843" spans="5:5" ht="15.75" hidden="1" customHeight="1" x14ac:dyDescent="0.3">
      <c r="E843" s="53"/>
    </row>
    <row r="844" spans="5:5" ht="15.75" hidden="1" customHeight="1" x14ac:dyDescent="0.3">
      <c r="E844" s="53"/>
    </row>
    <row r="845" spans="5:5" ht="15.75" hidden="1" customHeight="1" x14ac:dyDescent="0.3">
      <c r="E845" s="53"/>
    </row>
    <row r="846" spans="5:5" ht="15.75" hidden="1" customHeight="1" x14ac:dyDescent="0.3">
      <c r="E846" s="53"/>
    </row>
    <row r="847" spans="5:5" ht="15.75" hidden="1" customHeight="1" x14ac:dyDescent="0.3">
      <c r="E847" s="53"/>
    </row>
    <row r="848" spans="5:5" ht="15.75" hidden="1" customHeight="1" x14ac:dyDescent="0.3">
      <c r="E848" s="53"/>
    </row>
    <row r="849" spans="5:5" ht="15.75" hidden="1" customHeight="1" x14ac:dyDescent="0.3">
      <c r="E849" s="53"/>
    </row>
    <row r="850" spans="5:5" ht="15.75" hidden="1" customHeight="1" x14ac:dyDescent="0.3">
      <c r="E850" s="53"/>
    </row>
    <row r="851" spans="5:5" ht="15.75" hidden="1" customHeight="1" x14ac:dyDescent="0.3">
      <c r="E851" s="53"/>
    </row>
    <row r="852" spans="5:5" ht="15.75" hidden="1" customHeight="1" x14ac:dyDescent="0.3">
      <c r="E852" s="53"/>
    </row>
    <row r="853" spans="5:5" ht="15.75" hidden="1" customHeight="1" x14ac:dyDescent="0.3">
      <c r="E853" s="53"/>
    </row>
    <row r="854" spans="5:5" ht="15.75" hidden="1" customHeight="1" x14ac:dyDescent="0.3">
      <c r="E854" s="53"/>
    </row>
    <row r="855" spans="5:5" ht="15.75" hidden="1" customHeight="1" x14ac:dyDescent="0.3">
      <c r="E855" s="53"/>
    </row>
    <row r="856" spans="5:5" ht="15.75" hidden="1" customHeight="1" x14ac:dyDescent="0.3">
      <c r="E856" s="53"/>
    </row>
    <row r="857" spans="5:5" ht="15.75" hidden="1" customHeight="1" x14ac:dyDescent="0.3">
      <c r="E857" s="53"/>
    </row>
    <row r="858" spans="5:5" ht="15.75" hidden="1" customHeight="1" x14ac:dyDescent="0.3">
      <c r="E858" s="53"/>
    </row>
    <row r="859" spans="5:5" ht="15.75" hidden="1" customHeight="1" x14ac:dyDescent="0.3">
      <c r="E859" s="53"/>
    </row>
    <row r="860" spans="5:5" ht="15.75" hidden="1" customHeight="1" x14ac:dyDescent="0.3">
      <c r="E860" s="53"/>
    </row>
    <row r="861" spans="5:5" ht="15.75" hidden="1" customHeight="1" x14ac:dyDescent="0.3">
      <c r="E861" s="53"/>
    </row>
    <row r="862" spans="5:5" ht="15.75" hidden="1" customHeight="1" x14ac:dyDescent="0.3">
      <c r="E862" s="53"/>
    </row>
    <row r="863" spans="5:5" ht="15.75" hidden="1" customHeight="1" x14ac:dyDescent="0.3">
      <c r="E863" s="53"/>
    </row>
    <row r="864" spans="5:5" ht="15.75" hidden="1" customHeight="1" x14ac:dyDescent="0.3">
      <c r="E864" s="53"/>
    </row>
    <row r="865" spans="5:5" ht="15.75" hidden="1" customHeight="1" x14ac:dyDescent="0.3">
      <c r="E865" s="53"/>
    </row>
    <row r="866" spans="5:5" ht="15.75" hidden="1" customHeight="1" x14ac:dyDescent="0.3">
      <c r="E866" s="53"/>
    </row>
    <row r="867" spans="5:5" ht="15.75" hidden="1" customHeight="1" x14ac:dyDescent="0.3">
      <c r="E867" s="53"/>
    </row>
    <row r="868" spans="5:5" ht="15.75" hidden="1" customHeight="1" x14ac:dyDescent="0.3">
      <c r="E868" s="53"/>
    </row>
    <row r="869" spans="5:5" ht="15.75" hidden="1" customHeight="1" x14ac:dyDescent="0.3">
      <c r="E869" s="53"/>
    </row>
    <row r="870" spans="5:5" ht="15.75" hidden="1" customHeight="1" x14ac:dyDescent="0.3">
      <c r="E870" s="53"/>
    </row>
    <row r="871" spans="5:5" ht="15.75" hidden="1" customHeight="1" x14ac:dyDescent="0.3">
      <c r="E871" s="53"/>
    </row>
    <row r="872" spans="5:5" ht="15.75" hidden="1" customHeight="1" x14ac:dyDescent="0.3">
      <c r="E872" s="53"/>
    </row>
    <row r="873" spans="5:5" ht="15.75" hidden="1" customHeight="1" x14ac:dyDescent="0.3">
      <c r="E873" s="53"/>
    </row>
    <row r="874" spans="5:5" ht="15.75" hidden="1" customHeight="1" x14ac:dyDescent="0.3">
      <c r="E874" s="53"/>
    </row>
    <row r="875" spans="5:5" ht="15.75" hidden="1" customHeight="1" x14ac:dyDescent="0.3">
      <c r="E875" s="53"/>
    </row>
    <row r="876" spans="5:5" ht="15.75" hidden="1" customHeight="1" x14ac:dyDescent="0.3">
      <c r="E876" s="53"/>
    </row>
    <row r="877" spans="5:5" ht="15.75" hidden="1" customHeight="1" x14ac:dyDescent="0.3">
      <c r="E877" s="53"/>
    </row>
    <row r="878" spans="5:5" ht="15.75" hidden="1" customHeight="1" x14ac:dyDescent="0.3">
      <c r="E878" s="53"/>
    </row>
    <row r="879" spans="5:5" ht="15.75" hidden="1" customHeight="1" x14ac:dyDescent="0.3">
      <c r="E879" s="53"/>
    </row>
    <row r="880" spans="5:5" ht="15.75" hidden="1" customHeight="1" x14ac:dyDescent="0.3">
      <c r="E880" s="53"/>
    </row>
    <row r="881" spans="5:5" ht="15.75" hidden="1" customHeight="1" x14ac:dyDescent="0.3">
      <c r="E881" s="53"/>
    </row>
    <row r="882" spans="5:5" ht="15.75" hidden="1" customHeight="1" x14ac:dyDescent="0.3">
      <c r="E882" s="53"/>
    </row>
    <row r="883" spans="5:5" ht="15.75" hidden="1" customHeight="1" x14ac:dyDescent="0.3">
      <c r="E883" s="53"/>
    </row>
    <row r="884" spans="5:5" ht="15.75" hidden="1" customHeight="1" x14ac:dyDescent="0.3">
      <c r="E884" s="53"/>
    </row>
    <row r="885" spans="5:5" ht="15.75" hidden="1" customHeight="1" x14ac:dyDescent="0.3">
      <c r="E885" s="53"/>
    </row>
    <row r="886" spans="5:5" ht="15.75" hidden="1" customHeight="1" x14ac:dyDescent="0.3">
      <c r="E886" s="53"/>
    </row>
    <row r="887" spans="5:5" ht="15.75" hidden="1" customHeight="1" x14ac:dyDescent="0.3">
      <c r="E887" s="53"/>
    </row>
    <row r="888" spans="5:5" ht="15.75" hidden="1" customHeight="1" x14ac:dyDescent="0.3">
      <c r="E888" s="53"/>
    </row>
    <row r="889" spans="5:5" ht="15.75" hidden="1" customHeight="1" x14ac:dyDescent="0.3">
      <c r="E889" s="53"/>
    </row>
    <row r="890" spans="5:5" ht="15.75" hidden="1" customHeight="1" x14ac:dyDescent="0.3">
      <c r="E890" s="53"/>
    </row>
    <row r="891" spans="5:5" ht="15.75" hidden="1" customHeight="1" x14ac:dyDescent="0.3">
      <c r="E891" s="53"/>
    </row>
    <row r="892" spans="5:5" ht="15.75" hidden="1" customHeight="1" x14ac:dyDescent="0.3">
      <c r="E892" s="53"/>
    </row>
    <row r="893" spans="5:5" ht="15.75" hidden="1" customHeight="1" x14ac:dyDescent="0.3">
      <c r="E893" s="53"/>
    </row>
    <row r="894" spans="5:5" ht="15.75" hidden="1" customHeight="1" x14ac:dyDescent="0.3">
      <c r="E894" s="53"/>
    </row>
    <row r="895" spans="5:5" ht="15.75" hidden="1" customHeight="1" x14ac:dyDescent="0.3">
      <c r="E895" s="53"/>
    </row>
    <row r="896" spans="5:5" ht="15.75" hidden="1" customHeight="1" x14ac:dyDescent="0.3">
      <c r="E896" s="53"/>
    </row>
    <row r="897" spans="5:5" ht="15.75" hidden="1" customHeight="1" x14ac:dyDescent="0.3">
      <c r="E897" s="53"/>
    </row>
    <row r="898" spans="5:5" ht="15.75" hidden="1" customHeight="1" x14ac:dyDescent="0.3">
      <c r="E898" s="53"/>
    </row>
    <row r="899" spans="5:5" ht="15.75" hidden="1" customHeight="1" x14ac:dyDescent="0.3">
      <c r="E899" s="53"/>
    </row>
    <row r="900" spans="5:5" ht="15.75" hidden="1" customHeight="1" x14ac:dyDescent="0.3">
      <c r="E900" s="53"/>
    </row>
    <row r="901" spans="5:5" ht="15.75" hidden="1" customHeight="1" x14ac:dyDescent="0.3">
      <c r="E901" s="53"/>
    </row>
    <row r="902" spans="5:5" ht="15.75" hidden="1" customHeight="1" x14ac:dyDescent="0.3">
      <c r="E902" s="53"/>
    </row>
    <row r="903" spans="5:5" ht="15.75" hidden="1" customHeight="1" x14ac:dyDescent="0.3">
      <c r="E903" s="53"/>
    </row>
    <row r="904" spans="5:5" ht="15.75" hidden="1" customHeight="1" x14ac:dyDescent="0.3">
      <c r="E904" s="53"/>
    </row>
    <row r="905" spans="5:5" ht="15.75" hidden="1" customHeight="1" x14ac:dyDescent="0.3">
      <c r="E905" s="53"/>
    </row>
    <row r="906" spans="5:5" ht="15.75" hidden="1" customHeight="1" x14ac:dyDescent="0.3">
      <c r="E906" s="53"/>
    </row>
    <row r="907" spans="5:5" ht="15.75" hidden="1" customHeight="1" x14ac:dyDescent="0.3">
      <c r="E907" s="53"/>
    </row>
    <row r="908" spans="5:5" ht="15.75" hidden="1" customHeight="1" x14ac:dyDescent="0.3">
      <c r="E908" s="53"/>
    </row>
    <row r="909" spans="5:5" ht="15.75" hidden="1" customHeight="1" x14ac:dyDescent="0.3">
      <c r="E909" s="53"/>
    </row>
    <row r="910" spans="5:5" ht="15.75" hidden="1" customHeight="1" x14ac:dyDescent="0.3">
      <c r="E910" s="53"/>
    </row>
    <row r="911" spans="5:5" ht="15.75" hidden="1" customHeight="1" x14ac:dyDescent="0.3">
      <c r="E911" s="53"/>
    </row>
    <row r="912" spans="5:5" ht="15.75" hidden="1" customHeight="1" x14ac:dyDescent="0.3">
      <c r="E912" s="53"/>
    </row>
    <row r="913" spans="5:5" ht="15.75" hidden="1" customHeight="1" x14ac:dyDescent="0.3">
      <c r="E913" s="53"/>
    </row>
    <row r="914" spans="5:5" ht="15.75" hidden="1" customHeight="1" x14ac:dyDescent="0.3">
      <c r="E914" s="53"/>
    </row>
    <row r="915" spans="5:5" ht="15.75" hidden="1" customHeight="1" x14ac:dyDescent="0.3">
      <c r="E915" s="53"/>
    </row>
    <row r="916" spans="5:5" ht="15.75" hidden="1" customHeight="1" x14ac:dyDescent="0.3">
      <c r="E916" s="53"/>
    </row>
    <row r="917" spans="5:5" ht="15.75" hidden="1" customHeight="1" x14ac:dyDescent="0.3">
      <c r="E917" s="53"/>
    </row>
    <row r="918" spans="5:5" ht="15.75" hidden="1" customHeight="1" x14ac:dyDescent="0.3">
      <c r="E918" s="53"/>
    </row>
    <row r="919" spans="5:5" ht="15.75" hidden="1" customHeight="1" x14ac:dyDescent="0.3">
      <c r="E919" s="53"/>
    </row>
    <row r="920" spans="5:5" ht="15.75" hidden="1" customHeight="1" x14ac:dyDescent="0.3">
      <c r="E920" s="53"/>
    </row>
    <row r="921" spans="5:5" ht="15.75" hidden="1" customHeight="1" x14ac:dyDescent="0.3">
      <c r="E921" s="53"/>
    </row>
    <row r="922" spans="5:5" ht="15.75" hidden="1" customHeight="1" x14ac:dyDescent="0.3">
      <c r="E922" s="53"/>
    </row>
    <row r="923" spans="5:5" ht="15.75" hidden="1" customHeight="1" x14ac:dyDescent="0.3">
      <c r="E923" s="53"/>
    </row>
    <row r="924" spans="5:5" ht="15.75" hidden="1" customHeight="1" x14ac:dyDescent="0.3">
      <c r="E924" s="53"/>
    </row>
    <row r="925" spans="5:5" ht="15.75" hidden="1" customHeight="1" x14ac:dyDescent="0.3">
      <c r="E925" s="53"/>
    </row>
    <row r="926" spans="5:5" ht="15.75" hidden="1" customHeight="1" x14ac:dyDescent="0.3">
      <c r="E926" s="53"/>
    </row>
    <row r="927" spans="5:5" ht="15.75" hidden="1" customHeight="1" x14ac:dyDescent="0.3">
      <c r="E927" s="53"/>
    </row>
    <row r="928" spans="5:5" ht="15.75" hidden="1" customHeight="1" x14ac:dyDescent="0.3">
      <c r="E928" s="53"/>
    </row>
    <row r="929" spans="5:5" ht="15.75" hidden="1" customHeight="1" x14ac:dyDescent="0.3">
      <c r="E929" s="53"/>
    </row>
    <row r="930" spans="5:5" ht="15.75" hidden="1" customHeight="1" x14ac:dyDescent="0.3">
      <c r="E930" s="53"/>
    </row>
    <row r="931" spans="5:5" ht="15.75" hidden="1" customHeight="1" x14ac:dyDescent="0.3">
      <c r="E931" s="53"/>
    </row>
    <row r="932" spans="5:5" ht="15.75" hidden="1" customHeight="1" x14ac:dyDescent="0.3">
      <c r="E932" s="53"/>
    </row>
    <row r="933" spans="5:5" ht="15.75" hidden="1" customHeight="1" x14ac:dyDescent="0.3">
      <c r="E933" s="53"/>
    </row>
    <row r="934" spans="5:5" ht="15.75" hidden="1" customHeight="1" x14ac:dyDescent="0.3">
      <c r="E934" s="53"/>
    </row>
    <row r="935" spans="5:5" ht="15.75" hidden="1" customHeight="1" x14ac:dyDescent="0.3">
      <c r="E935" s="53"/>
    </row>
    <row r="936" spans="5:5" ht="15.75" hidden="1" customHeight="1" x14ac:dyDescent="0.3">
      <c r="E936" s="53"/>
    </row>
    <row r="937" spans="5:5" ht="15.75" hidden="1" customHeight="1" x14ac:dyDescent="0.3">
      <c r="E937" s="53"/>
    </row>
    <row r="938" spans="5:5" ht="15.75" hidden="1" customHeight="1" x14ac:dyDescent="0.3">
      <c r="E938" s="53"/>
    </row>
    <row r="939" spans="5:5" ht="15.75" hidden="1" customHeight="1" x14ac:dyDescent="0.3">
      <c r="E939" s="53"/>
    </row>
    <row r="940" spans="5:5" ht="15.75" hidden="1" customHeight="1" x14ac:dyDescent="0.3">
      <c r="E940" s="53"/>
    </row>
    <row r="941" spans="5:5" ht="15.75" hidden="1" customHeight="1" x14ac:dyDescent="0.3">
      <c r="E941" s="53"/>
    </row>
    <row r="942" spans="5:5" ht="15.75" hidden="1" customHeight="1" x14ac:dyDescent="0.3">
      <c r="E942" s="53"/>
    </row>
    <row r="943" spans="5:5" ht="15.75" hidden="1" customHeight="1" x14ac:dyDescent="0.3">
      <c r="E943" s="53"/>
    </row>
    <row r="944" spans="5:5" ht="15.75" hidden="1" customHeight="1" x14ac:dyDescent="0.3">
      <c r="E944" s="53"/>
    </row>
    <row r="945" spans="5:5" ht="15.75" hidden="1" customHeight="1" x14ac:dyDescent="0.3">
      <c r="E945" s="53"/>
    </row>
    <row r="946" spans="5:5" ht="15.75" hidden="1" customHeight="1" x14ac:dyDescent="0.3">
      <c r="E946" s="53"/>
    </row>
    <row r="947" spans="5:5" ht="15.75" hidden="1" customHeight="1" x14ac:dyDescent="0.3">
      <c r="E947" s="53"/>
    </row>
    <row r="948" spans="5:5" ht="15.75" hidden="1" customHeight="1" x14ac:dyDescent="0.3">
      <c r="E948" s="53"/>
    </row>
    <row r="949" spans="5:5" ht="15.75" hidden="1" customHeight="1" x14ac:dyDescent="0.3">
      <c r="E949" s="53"/>
    </row>
    <row r="950" spans="5:5" ht="15.75" hidden="1" customHeight="1" x14ac:dyDescent="0.3">
      <c r="E950" s="53"/>
    </row>
    <row r="951" spans="5:5" ht="15.75" hidden="1" customHeight="1" x14ac:dyDescent="0.3">
      <c r="E951" s="53"/>
    </row>
    <row r="952" spans="5:5" ht="15.75" hidden="1" customHeight="1" x14ac:dyDescent="0.3">
      <c r="E952" s="53"/>
    </row>
    <row r="953" spans="5:5" ht="15.75" hidden="1" customHeight="1" x14ac:dyDescent="0.3">
      <c r="E953" s="53"/>
    </row>
    <row r="954" spans="5:5" ht="15.75" hidden="1" customHeight="1" x14ac:dyDescent="0.3">
      <c r="E954" s="53"/>
    </row>
    <row r="955" spans="5:5" ht="15.75" hidden="1" customHeight="1" x14ac:dyDescent="0.3">
      <c r="E955" s="53"/>
    </row>
    <row r="956" spans="5:5" ht="15.75" hidden="1" customHeight="1" x14ac:dyDescent="0.3">
      <c r="E956" s="53"/>
    </row>
    <row r="957" spans="5:5" ht="15.75" hidden="1" customHeight="1" x14ac:dyDescent="0.3">
      <c r="E957" s="53"/>
    </row>
    <row r="958" spans="5:5" ht="15.75" hidden="1" customHeight="1" x14ac:dyDescent="0.3">
      <c r="E958" s="53"/>
    </row>
    <row r="959" spans="5:5" ht="15.75" hidden="1" customHeight="1" x14ac:dyDescent="0.3">
      <c r="E959" s="53"/>
    </row>
    <row r="960" spans="5:5" ht="15.75" hidden="1" customHeight="1" x14ac:dyDescent="0.3">
      <c r="E960" s="53"/>
    </row>
    <row r="961" spans="5:5" ht="15.75" hidden="1" customHeight="1" x14ac:dyDescent="0.3">
      <c r="E961" s="53"/>
    </row>
    <row r="962" spans="5:5" ht="15.75" hidden="1" customHeight="1" x14ac:dyDescent="0.3">
      <c r="E962" s="53"/>
    </row>
    <row r="963" spans="5:5" ht="15.75" hidden="1" customHeight="1" x14ac:dyDescent="0.3">
      <c r="E963" s="53"/>
    </row>
    <row r="964" spans="5:5" ht="15.75" hidden="1" customHeight="1" x14ac:dyDescent="0.3">
      <c r="E964" s="53"/>
    </row>
    <row r="965" spans="5:5" ht="15.75" hidden="1" customHeight="1" x14ac:dyDescent="0.3">
      <c r="E965" s="53"/>
    </row>
    <row r="966" spans="5:5" ht="15.75" hidden="1" customHeight="1" x14ac:dyDescent="0.3">
      <c r="E966" s="53"/>
    </row>
    <row r="967" spans="5:5" ht="15.75" hidden="1" customHeight="1" x14ac:dyDescent="0.3">
      <c r="E967" s="53"/>
    </row>
    <row r="968" spans="5:5" ht="15.75" hidden="1" customHeight="1" x14ac:dyDescent="0.3">
      <c r="E968" s="53"/>
    </row>
    <row r="969" spans="5:5" ht="15.75" hidden="1" customHeight="1" x14ac:dyDescent="0.3">
      <c r="E969" s="53"/>
    </row>
    <row r="970" spans="5:5" ht="15.75" hidden="1" customHeight="1" x14ac:dyDescent="0.3">
      <c r="E970" s="53"/>
    </row>
    <row r="971" spans="5:5" ht="15.75" hidden="1" customHeight="1" x14ac:dyDescent="0.3">
      <c r="E971" s="53"/>
    </row>
    <row r="972" spans="5:5" ht="15.75" hidden="1" customHeight="1" x14ac:dyDescent="0.3">
      <c r="E972" s="53"/>
    </row>
    <row r="973" spans="5:5" ht="15.75" hidden="1" customHeight="1" x14ac:dyDescent="0.3">
      <c r="E973" s="53"/>
    </row>
    <row r="974" spans="5:5" ht="15.75" hidden="1" customHeight="1" x14ac:dyDescent="0.3">
      <c r="E974" s="53"/>
    </row>
    <row r="975" spans="5:5" ht="15.75" hidden="1" customHeight="1" x14ac:dyDescent="0.3">
      <c r="E975" s="53"/>
    </row>
    <row r="976" spans="5:5" ht="15.75" hidden="1" customHeight="1" x14ac:dyDescent="0.3">
      <c r="E976" s="53"/>
    </row>
    <row r="977" spans="5:5" ht="15.75" hidden="1" customHeight="1" x14ac:dyDescent="0.3">
      <c r="E977" s="53"/>
    </row>
    <row r="978" spans="5:5" ht="15.75" hidden="1" customHeight="1" x14ac:dyDescent="0.3">
      <c r="E978" s="53"/>
    </row>
    <row r="979" spans="5:5" ht="15.75" hidden="1" customHeight="1" x14ac:dyDescent="0.3">
      <c r="E979" s="53"/>
    </row>
    <row r="980" spans="5:5" ht="15.75" hidden="1" customHeight="1" x14ac:dyDescent="0.3">
      <c r="E980" s="53"/>
    </row>
    <row r="981" spans="5:5" ht="15.75" hidden="1" customHeight="1" x14ac:dyDescent="0.3">
      <c r="E981" s="53"/>
    </row>
    <row r="982" spans="5:5" ht="15.75" hidden="1" customHeight="1" x14ac:dyDescent="0.3">
      <c r="E982" s="53"/>
    </row>
    <row r="983" spans="5:5" ht="15.75" hidden="1" customHeight="1" x14ac:dyDescent="0.3">
      <c r="E983" s="53"/>
    </row>
    <row r="984" spans="5:5" ht="15.75" hidden="1" customHeight="1" x14ac:dyDescent="0.3">
      <c r="E984" s="53"/>
    </row>
    <row r="985" spans="5:5" ht="15.75" hidden="1" customHeight="1" x14ac:dyDescent="0.3">
      <c r="E985" s="53"/>
    </row>
    <row r="986" spans="5:5" ht="15.75" hidden="1" customHeight="1" x14ac:dyDescent="0.3">
      <c r="E986" s="53"/>
    </row>
    <row r="987" spans="5:5" ht="15.75" hidden="1" customHeight="1" x14ac:dyDescent="0.3">
      <c r="E987" s="53"/>
    </row>
    <row r="988" spans="5:5" ht="15.75" hidden="1" customHeight="1" x14ac:dyDescent="0.3">
      <c r="E988" s="53"/>
    </row>
    <row r="989" spans="5:5" ht="15.75" hidden="1" customHeight="1" x14ac:dyDescent="0.3">
      <c r="E989" s="53"/>
    </row>
    <row r="990" spans="5:5" ht="15.75" hidden="1" customHeight="1" x14ac:dyDescent="0.3">
      <c r="E990" s="53"/>
    </row>
    <row r="991" spans="5:5" ht="15.75" hidden="1" customHeight="1" x14ac:dyDescent="0.3">
      <c r="E991" s="53"/>
    </row>
    <row r="992" spans="5:5" ht="15.75" hidden="1" customHeight="1" x14ac:dyDescent="0.3">
      <c r="E992" s="53"/>
    </row>
    <row r="993" spans="5:5" ht="15.75" hidden="1" customHeight="1" x14ac:dyDescent="0.3">
      <c r="E993" s="53"/>
    </row>
    <row r="994" spans="5:5" ht="15.75" hidden="1" customHeight="1" x14ac:dyDescent="0.3">
      <c r="E994" s="53"/>
    </row>
    <row r="995" spans="5:5" ht="15.75" hidden="1" customHeight="1" x14ac:dyDescent="0.3">
      <c r="E995" s="53"/>
    </row>
    <row r="996" spans="5:5" ht="15.75" hidden="1" customHeight="1" x14ac:dyDescent="0.3">
      <c r="E996" s="53"/>
    </row>
    <row r="997" spans="5:5" ht="15.75" hidden="1" customHeight="1" x14ac:dyDescent="0.3">
      <c r="E997" s="53"/>
    </row>
    <row r="998" spans="5:5" ht="15.75" hidden="1" customHeight="1" x14ac:dyDescent="0.3">
      <c r="E998" s="53"/>
    </row>
    <row r="999" spans="5:5" ht="15.75" hidden="1" customHeight="1" x14ac:dyDescent="0.3">
      <c r="E999" s="53"/>
    </row>
    <row r="1000" spans="5:5" ht="15.75" hidden="1" customHeight="1" x14ac:dyDescent="0.3">
      <c r="E1000" s="53"/>
    </row>
    <row r="1001" spans="5:5" ht="15.75" hidden="1" customHeight="1" x14ac:dyDescent="0.3">
      <c r="E1001" s="53"/>
    </row>
    <row r="1002" spans="5:5" ht="15.75" hidden="1" customHeight="1" x14ac:dyDescent="0.3">
      <c r="E1002" s="53"/>
    </row>
    <row r="1003" spans="5:5" ht="15.75" hidden="1" customHeight="1" x14ac:dyDescent="0.3">
      <c r="E1003" s="53"/>
    </row>
    <row r="1004" spans="5:5" ht="15.75" hidden="1" customHeight="1" x14ac:dyDescent="0.3">
      <c r="E1004" s="53"/>
    </row>
    <row r="1005" spans="5:5" ht="15.75" hidden="1" customHeight="1" x14ac:dyDescent="0.3">
      <c r="E1005" s="53"/>
    </row>
    <row r="1006" spans="5:5" ht="15.75" hidden="1" customHeight="1" x14ac:dyDescent="0.3">
      <c r="E1006" s="53"/>
    </row>
    <row r="1007" spans="5:5" ht="15.75" hidden="1" customHeight="1" x14ac:dyDescent="0.3">
      <c r="E1007" s="53"/>
    </row>
    <row r="1008" spans="5:5" ht="15.75" hidden="1" customHeight="1" x14ac:dyDescent="0.3">
      <c r="E1008" s="53"/>
    </row>
    <row r="1009" spans="5:5" ht="15.75" hidden="1" customHeight="1" x14ac:dyDescent="0.3">
      <c r="E1009" s="53"/>
    </row>
    <row r="1010" spans="5:5" ht="15.75" hidden="1" customHeight="1" x14ac:dyDescent="0.3">
      <c r="E1010" s="53"/>
    </row>
    <row r="1011" spans="5:5" ht="15" hidden="1" customHeight="1" x14ac:dyDescent="0.3"/>
    <row r="1012" spans="5:5" ht="15" hidden="1" customHeight="1" x14ac:dyDescent="0.3"/>
    <row r="1013" spans="5:5" ht="15" hidden="1" customHeight="1" x14ac:dyDescent="0.3"/>
    <row r="1014" spans="5:5" ht="15" hidden="1" customHeight="1" x14ac:dyDescent="0.3"/>
    <row r="1015" spans="5:5" ht="15" hidden="1" customHeight="1" x14ac:dyDescent="0.3"/>
    <row r="1016" spans="5:5" ht="15" hidden="1" customHeight="1" x14ac:dyDescent="0.3"/>
    <row r="1017" spans="5:5" ht="15" hidden="1" customHeight="1" x14ac:dyDescent="0.3"/>
    <row r="1018" spans="5:5" ht="15" hidden="1" customHeight="1" x14ac:dyDescent="0.3"/>
    <row r="1019" spans="5:5" ht="15" hidden="1" customHeight="1" x14ac:dyDescent="0.3"/>
    <row r="1020" spans="5:5" ht="15" hidden="1" customHeight="1" x14ac:dyDescent="0.3"/>
    <row r="1021" spans="5:5" ht="15" hidden="1" customHeight="1" x14ac:dyDescent="0.3"/>
    <row r="1022" spans="5:5" ht="15" hidden="1" customHeight="1" x14ac:dyDescent="0.3"/>
    <row r="1023" spans="5:5" ht="15" hidden="1" customHeight="1" x14ac:dyDescent="0.3"/>
    <row r="1024" spans="5:5" ht="15" hidden="1" customHeight="1" x14ac:dyDescent="0.3"/>
  </sheetData>
  <sheetProtection algorithmName="SHA-512" hashValue="Xix/HUFguMsGIEiId421CpTlrlllM/WQsCDmmMFjryNN65bsC+y3k38t+1f9QPCKw+3W1b1hR2UBjCtiQAeYbg==" saltValue="J3DCkS5kzUBRAPMwOCZlxQ==" spinCount="100000" sheet="1" formatColumns="0" formatRows="0"/>
  <protectedRanges>
    <protectedRange sqref="B5:B7 C10:E11 C12 E12 C13 E13 C15:C20 E15:E20 C21:C25 E21:E25 C26:E27 C29:C35 E29:E35" name="Range1"/>
  </protectedRanges>
  <mergeCells count="13">
    <mergeCell ref="B28:E28"/>
    <mergeCell ref="C26:D26"/>
    <mergeCell ref="C27:D27"/>
    <mergeCell ref="B14:E14"/>
    <mergeCell ref="A3:E3"/>
    <mergeCell ref="A1:E1"/>
    <mergeCell ref="A8:E8"/>
    <mergeCell ref="A2:D2"/>
    <mergeCell ref="C11:D11"/>
    <mergeCell ref="C10:D10"/>
    <mergeCell ref="C5:D5"/>
    <mergeCell ref="C6:D6"/>
    <mergeCell ref="C7:D7"/>
  </mergeCells>
  <conditionalFormatting sqref="E5 C15 C11 C23:C24">
    <cfRule type="cellIs" dxfId="204" priority="200" operator="equal">
      <formula>"Unknown"</formula>
    </cfRule>
  </conditionalFormatting>
  <conditionalFormatting sqref="E5">
    <cfRule type="cellIs" dxfId="203" priority="487" operator="equal">
      <formula>"Very High"</formula>
    </cfRule>
    <cfRule type="cellIs" dxfId="202" priority="491" operator="equal">
      <formula>"Very Low"</formula>
    </cfRule>
  </conditionalFormatting>
  <conditionalFormatting sqref="E5">
    <cfRule type="cellIs" dxfId="201" priority="488" operator="equal">
      <formula>"High"</formula>
    </cfRule>
  </conditionalFormatting>
  <conditionalFormatting sqref="E5 C15 C11 C23:C24">
    <cfRule type="cellIs" dxfId="200" priority="489" operator="equal">
      <formula>"Moderate"</formula>
    </cfRule>
  </conditionalFormatting>
  <conditionalFormatting sqref="E5 C15 C11 C23:C24">
    <cfRule type="cellIs" dxfId="199" priority="490" operator="equal">
      <formula>"Low"</formula>
    </cfRule>
  </conditionalFormatting>
  <conditionalFormatting sqref="E6">
    <cfRule type="cellIs" dxfId="198" priority="199" operator="between">
      <formula>3.76</formula>
      <formula>4</formula>
    </cfRule>
    <cfRule type="cellIs" dxfId="197" priority="495" operator="lessThan">
      <formula>1</formula>
    </cfRule>
  </conditionalFormatting>
  <conditionalFormatting sqref="E6">
    <cfRule type="cellIs" dxfId="196" priority="492" operator="between">
      <formula>3</formula>
      <formula>3.75</formula>
    </cfRule>
  </conditionalFormatting>
  <conditionalFormatting sqref="E6">
    <cfRule type="cellIs" dxfId="195" priority="493" operator="between">
      <formula>2</formula>
      <formula>2.99</formula>
    </cfRule>
  </conditionalFormatting>
  <conditionalFormatting sqref="E6">
    <cfRule type="cellIs" dxfId="194" priority="494" operator="between">
      <formula>1</formula>
      <formula>1.99</formula>
    </cfRule>
  </conditionalFormatting>
  <conditionalFormatting sqref="C11 C15 C23:C24 C21">
    <cfRule type="cellIs" dxfId="193" priority="496" operator="equal">
      <formula>"Level III"</formula>
    </cfRule>
  </conditionalFormatting>
  <conditionalFormatting sqref="C11 C15 C23:C24 C21">
    <cfRule type="cellIs" dxfId="192" priority="497" operator="equal">
      <formula>"Level II"</formula>
    </cfRule>
  </conditionalFormatting>
  <conditionalFormatting sqref="C11 C15 C23:C24 C21">
    <cfRule type="cellIs" dxfId="191" priority="498" operator="equal">
      <formula>"Level I"</formula>
    </cfRule>
  </conditionalFormatting>
  <conditionalFormatting sqref="C11 C15 C23:C24 C21">
    <cfRule type="cellIs" dxfId="190" priority="499" operator="equal">
      <formula>"Mission critical"</formula>
    </cfRule>
  </conditionalFormatting>
  <conditionalFormatting sqref="C11 C15 C23:C24 C21">
    <cfRule type="cellIs" dxfId="189" priority="500" operator="equal">
      <formula>"Critical"</formula>
    </cfRule>
  </conditionalFormatting>
  <conditionalFormatting sqref="C11 C15 C23:C24 C21">
    <cfRule type="cellIs" dxfId="188" priority="501" operator="equal">
      <formula>"Non-critical"</formula>
    </cfRule>
  </conditionalFormatting>
  <conditionalFormatting sqref="C21">
    <cfRule type="cellIs" dxfId="187" priority="502" operator="equal">
      <formula>"Unknown"</formula>
    </cfRule>
  </conditionalFormatting>
  <conditionalFormatting sqref="C11 C15 C23:C24 C21">
    <cfRule type="cellIs" dxfId="186" priority="503" operator="equal">
      <formula>"Widespread"</formula>
    </cfRule>
  </conditionalFormatting>
  <conditionalFormatting sqref="C11 C15 C23:C24 C21">
    <cfRule type="cellIs" dxfId="185" priority="504" operator="equal">
      <formula>"Extensive"</formula>
    </cfRule>
  </conditionalFormatting>
  <conditionalFormatting sqref="C21">
    <cfRule type="cellIs" dxfId="184" priority="505" operator="equal">
      <formula>"Moderate"</formula>
    </cfRule>
  </conditionalFormatting>
  <conditionalFormatting sqref="C21">
    <cfRule type="cellIs" dxfId="183" priority="506" operator="equal">
      <formula>"Low"</formula>
    </cfRule>
  </conditionalFormatting>
  <conditionalFormatting sqref="C22">
    <cfRule type="cellIs" dxfId="182" priority="454" operator="equal">
      <formula>"Level III"</formula>
    </cfRule>
  </conditionalFormatting>
  <conditionalFormatting sqref="C22">
    <cfRule type="cellIs" dxfId="181" priority="455" operator="equal">
      <formula>"Level II"</formula>
    </cfRule>
  </conditionalFormatting>
  <conditionalFormatting sqref="C22">
    <cfRule type="cellIs" dxfId="180" priority="456" operator="equal">
      <formula>"Level I"</formula>
    </cfRule>
  </conditionalFormatting>
  <conditionalFormatting sqref="C22">
    <cfRule type="cellIs" dxfId="179" priority="457" operator="equal">
      <formula>"Mission critical"</formula>
    </cfRule>
  </conditionalFormatting>
  <conditionalFormatting sqref="C22">
    <cfRule type="cellIs" dxfId="178" priority="458" operator="equal">
      <formula>"Critical"</formula>
    </cfRule>
  </conditionalFormatting>
  <conditionalFormatting sqref="C22">
    <cfRule type="cellIs" dxfId="177" priority="459" operator="equal">
      <formula>"Non-critical"</formula>
    </cfRule>
  </conditionalFormatting>
  <conditionalFormatting sqref="C22">
    <cfRule type="cellIs" dxfId="176" priority="460" operator="equal">
      <formula>"Unknown"</formula>
    </cfRule>
  </conditionalFormatting>
  <conditionalFormatting sqref="C22">
    <cfRule type="cellIs" dxfId="175" priority="461" operator="equal">
      <formula>"Widespread"</formula>
    </cfRule>
  </conditionalFormatting>
  <conditionalFormatting sqref="C22">
    <cfRule type="cellIs" dxfId="174" priority="462" operator="equal">
      <formula>"Extensive"</formula>
    </cfRule>
  </conditionalFormatting>
  <conditionalFormatting sqref="C22">
    <cfRule type="cellIs" dxfId="173" priority="463" operator="equal">
      <formula>"Moderate"</formula>
    </cfRule>
  </conditionalFormatting>
  <conditionalFormatting sqref="C22">
    <cfRule type="cellIs" dxfId="172" priority="464" operator="equal">
      <formula>"Low"</formula>
    </cfRule>
  </conditionalFormatting>
  <conditionalFormatting sqref="C25">
    <cfRule type="cellIs" dxfId="171" priority="399" operator="equal">
      <formula>"Unknown"</formula>
    </cfRule>
  </conditionalFormatting>
  <conditionalFormatting sqref="C25">
    <cfRule type="cellIs" dxfId="170" priority="400" operator="equal">
      <formula>"Moderate"</formula>
    </cfRule>
  </conditionalFormatting>
  <conditionalFormatting sqref="C25">
    <cfRule type="cellIs" dxfId="169" priority="401" operator="equal">
      <formula>"Low"</formula>
    </cfRule>
  </conditionalFormatting>
  <conditionalFormatting sqref="C25">
    <cfRule type="cellIs" dxfId="168" priority="402" operator="equal">
      <formula>"Level III"</formula>
    </cfRule>
  </conditionalFormatting>
  <conditionalFormatting sqref="C25">
    <cfRule type="cellIs" dxfId="167" priority="403" operator="equal">
      <formula>"Level II"</formula>
    </cfRule>
  </conditionalFormatting>
  <conditionalFormatting sqref="C25">
    <cfRule type="cellIs" dxfId="166" priority="404" operator="equal">
      <formula>"Level I"</formula>
    </cfRule>
  </conditionalFormatting>
  <conditionalFormatting sqref="C25">
    <cfRule type="cellIs" dxfId="165" priority="405" operator="equal">
      <formula>"Mission critical"</formula>
    </cfRule>
  </conditionalFormatting>
  <conditionalFormatting sqref="C25">
    <cfRule type="cellIs" dxfId="164" priority="406" operator="equal">
      <formula>"Critical"</formula>
    </cfRule>
  </conditionalFormatting>
  <conditionalFormatting sqref="C25">
    <cfRule type="cellIs" dxfId="163" priority="407" operator="equal">
      <formula>"Non-critical"</formula>
    </cfRule>
  </conditionalFormatting>
  <conditionalFormatting sqref="C25">
    <cfRule type="cellIs" dxfId="162" priority="408" operator="equal">
      <formula>"Widespread"</formula>
    </cfRule>
  </conditionalFormatting>
  <conditionalFormatting sqref="C25">
    <cfRule type="cellIs" dxfId="161" priority="409" operator="equal">
      <formula>"Extensive"</formula>
    </cfRule>
  </conditionalFormatting>
  <conditionalFormatting sqref="C16:C17">
    <cfRule type="cellIs" dxfId="160" priority="344" operator="equal">
      <formula>"Unknown"</formula>
    </cfRule>
  </conditionalFormatting>
  <conditionalFormatting sqref="C16:C17">
    <cfRule type="cellIs" dxfId="159" priority="345" operator="equal">
      <formula>"Moderate"</formula>
    </cfRule>
  </conditionalFormatting>
  <conditionalFormatting sqref="C16:C17">
    <cfRule type="cellIs" dxfId="158" priority="346" operator="equal">
      <formula>"Low"</formula>
    </cfRule>
  </conditionalFormatting>
  <conditionalFormatting sqref="C16:C17">
    <cfRule type="cellIs" dxfId="157" priority="347" operator="equal">
      <formula>"Level III"</formula>
    </cfRule>
  </conditionalFormatting>
  <conditionalFormatting sqref="C16:C17">
    <cfRule type="cellIs" dxfId="156" priority="348" operator="equal">
      <formula>"Level II"</formula>
    </cfRule>
  </conditionalFormatting>
  <conditionalFormatting sqref="C16:C17">
    <cfRule type="cellIs" dxfId="155" priority="349" operator="equal">
      <formula>"Level I"</formula>
    </cfRule>
  </conditionalFormatting>
  <conditionalFormatting sqref="C16:C17">
    <cfRule type="cellIs" dxfId="154" priority="350" operator="equal">
      <formula>"Mission critical"</formula>
    </cfRule>
  </conditionalFormatting>
  <conditionalFormatting sqref="C16:C17">
    <cfRule type="cellIs" dxfId="153" priority="351" operator="equal">
      <formula>"Critical"</formula>
    </cfRule>
  </conditionalFormatting>
  <conditionalFormatting sqref="C16:C17">
    <cfRule type="cellIs" dxfId="152" priority="352" operator="equal">
      <formula>"Non-critical"</formula>
    </cfRule>
  </conditionalFormatting>
  <conditionalFormatting sqref="C16:C17">
    <cfRule type="cellIs" dxfId="151" priority="353" operator="equal">
      <formula>"Widespread"</formula>
    </cfRule>
  </conditionalFormatting>
  <conditionalFormatting sqref="C16:C17">
    <cfRule type="cellIs" dxfId="150" priority="354" operator="equal">
      <formula>"Extensive"</formula>
    </cfRule>
  </conditionalFormatting>
  <conditionalFormatting sqref="C26">
    <cfRule type="cellIs" dxfId="149" priority="267" operator="equal">
      <formula>"Unknown"</formula>
    </cfRule>
  </conditionalFormatting>
  <conditionalFormatting sqref="C26">
    <cfRule type="cellIs" dxfId="148" priority="268" operator="equal">
      <formula>"Moderate"</formula>
    </cfRule>
  </conditionalFormatting>
  <conditionalFormatting sqref="C26">
    <cfRule type="cellIs" dxfId="147" priority="269" operator="equal">
      <formula>"Low"</formula>
    </cfRule>
  </conditionalFormatting>
  <conditionalFormatting sqref="C26">
    <cfRule type="cellIs" dxfId="146" priority="270" operator="equal">
      <formula>"Level III"</formula>
    </cfRule>
  </conditionalFormatting>
  <conditionalFormatting sqref="C26">
    <cfRule type="cellIs" dxfId="145" priority="271" operator="equal">
      <formula>"Level II"</formula>
    </cfRule>
  </conditionalFormatting>
  <conditionalFormatting sqref="C26">
    <cfRule type="cellIs" dxfId="144" priority="272" operator="equal">
      <formula>"Level I"</formula>
    </cfRule>
  </conditionalFormatting>
  <conditionalFormatting sqref="C26">
    <cfRule type="cellIs" dxfId="143" priority="273" operator="equal">
      <formula>"Mission critical"</formula>
    </cfRule>
  </conditionalFormatting>
  <conditionalFormatting sqref="C26">
    <cfRule type="cellIs" dxfId="142" priority="274" operator="equal">
      <formula>"Critical"</formula>
    </cfRule>
  </conditionalFormatting>
  <conditionalFormatting sqref="C26">
    <cfRule type="cellIs" dxfId="141" priority="275" operator="equal">
      <formula>"Non-critical"</formula>
    </cfRule>
  </conditionalFormatting>
  <conditionalFormatting sqref="C26">
    <cfRule type="cellIs" dxfId="140" priority="276" operator="equal">
      <formula>"Widespread"</formula>
    </cfRule>
  </conditionalFormatting>
  <conditionalFormatting sqref="C26">
    <cfRule type="cellIs" dxfId="139" priority="277" operator="equal">
      <formula>"Extensive"</formula>
    </cfRule>
  </conditionalFormatting>
  <conditionalFormatting sqref="C27">
    <cfRule type="cellIs" dxfId="138" priority="256" operator="equal">
      <formula>"Unknown"</formula>
    </cfRule>
  </conditionalFormatting>
  <conditionalFormatting sqref="C27">
    <cfRule type="cellIs" dxfId="137" priority="257" operator="equal">
      <formula>"Moderate"</formula>
    </cfRule>
  </conditionalFormatting>
  <conditionalFormatting sqref="C27">
    <cfRule type="cellIs" dxfId="136" priority="258" operator="equal">
      <formula>"Low"</formula>
    </cfRule>
  </conditionalFormatting>
  <conditionalFormatting sqref="C27">
    <cfRule type="cellIs" dxfId="135" priority="259" operator="equal">
      <formula>"Level III"</formula>
    </cfRule>
  </conditionalFormatting>
  <conditionalFormatting sqref="C27">
    <cfRule type="cellIs" dxfId="134" priority="260" operator="equal">
      <formula>"Level II"</formula>
    </cfRule>
  </conditionalFormatting>
  <conditionalFormatting sqref="C27">
    <cfRule type="cellIs" dxfId="133" priority="261" operator="equal">
      <formula>"Level I"</formula>
    </cfRule>
  </conditionalFormatting>
  <conditionalFormatting sqref="C27">
    <cfRule type="cellIs" dxfId="132" priority="262" operator="equal">
      <formula>"Mission critical"</formula>
    </cfRule>
  </conditionalFormatting>
  <conditionalFormatting sqref="C27">
    <cfRule type="cellIs" dxfId="131" priority="263" operator="equal">
      <formula>"Critical"</formula>
    </cfRule>
  </conditionalFormatting>
  <conditionalFormatting sqref="C27">
    <cfRule type="cellIs" dxfId="130" priority="264" operator="equal">
      <formula>"Non-critical"</formula>
    </cfRule>
  </conditionalFormatting>
  <conditionalFormatting sqref="C27">
    <cfRule type="cellIs" dxfId="129" priority="265" operator="equal">
      <formula>"Widespread"</formula>
    </cfRule>
  </conditionalFormatting>
  <conditionalFormatting sqref="C27">
    <cfRule type="cellIs" dxfId="128" priority="266" operator="equal">
      <formula>"Extensive"</formula>
    </cfRule>
  </conditionalFormatting>
  <conditionalFormatting sqref="C10">
    <cfRule type="cellIs" dxfId="127" priority="188" operator="equal">
      <formula>"Unknown"</formula>
    </cfRule>
  </conditionalFormatting>
  <conditionalFormatting sqref="C10">
    <cfRule type="cellIs" dxfId="126" priority="189" operator="equal">
      <formula>"Moderate"</formula>
    </cfRule>
  </conditionalFormatting>
  <conditionalFormatting sqref="C10">
    <cfRule type="cellIs" dxfId="125" priority="190" operator="equal">
      <formula>"Low"</formula>
    </cfRule>
  </conditionalFormatting>
  <conditionalFormatting sqref="C10">
    <cfRule type="cellIs" dxfId="124" priority="191" operator="equal">
      <formula>"Level III"</formula>
    </cfRule>
  </conditionalFormatting>
  <conditionalFormatting sqref="C10">
    <cfRule type="cellIs" dxfId="123" priority="192" operator="equal">
      <formula>"Level II"</formula>
    </cfRule>
  </conditionalFormatting>
  <conditionalFormatting sqref="C10">
    <cfRule type="cellIs" dxfId="122" priority="193" operator="equal">
      <formula>"Level I"</formula>
    </cfRule>
  </conditionalFormatting>
  <conditionalFormatting sqref="C10">
    <cfRule type="cellIs" dxfId="121" priority="194" operator="equal">
      <formula>"Mission critical"</formula>
    </cfRule>
  </conditionalFormatting>
  <conditionalFormatting sqref="C10">
    <cfRule type="cellIs" dxfId="120" priority="195" operator="equal">
      <formula>"Critical"</formula>
    </cfRule>
  </conditionalFormatting>
  <conditionalFormatting sqref="C10">
    <cfRule type="cellIs" dxfId="119" priority="196" operator="equal">
      <formula>"Non-critical"</formula>
    </cfRule>
  </conditionalFormatting>
  <conditionalFormatting sqref="C10">
    <cfRule type="cellIs" dxfId="118" priority="197" operator="equal">
      <formula>"Widespread"</formula>
    </cfRule>
  </conditionalFormatting>
  <conditionalFormatting sqref="C10">
    <cfRule type="cellIs" dxfId="117" priority="198" operator="equal">
      <formula>"Extensive"</formula>
    </cfRule>
  </conditionalFormatting>
  <conditionalFormatting sqref="C18">
    <cfRule type="cellIs" dxfId="116" priority="144" operator="equal">
      <formula>"Unknown"</formula>
    </cfRule>
  </conditionalFormatting>
  <conditionalFormatting sqref="C18">
    <cfRule type="cellIs" dxfId="115" priority="145" operator="equal">
      <formula>"Moderate"</formula>
    </cfRule>
  </conditionalFormatting>
  <conditionalFormatting sqref="C18">
    <cfRule type="cellIs" dxfId="114" priority="146" operator="equal">
      <formula>"Low"</formula>
    </cfRule>
  </conditionalFormatting>
  <conditionalFormatting sqref="C18">
    <cfRule type="cellIs" dxfId="113" priority="147" operator="equal">
      <formula>"Level III"</formula>
    </cfRule>
  </conditionalFormatting>
  <conditionalFormatting sqref="C18">
    <cfRule type="cellIs" dxfId="112" priority="148" operator="equal">
      <formula>"Level II"</formula>
    </cfRule>
  </conditionalFormatting>
  <conditionalFormatting sqref="C18">
    <cfRule type="cellIs" dxfId="111" priority="149" operator="equal">
      <formula>"Level I"</formula>
    </cfRule>
  </conditionalFormatting>
  <conditionalFormatting sqref="C18">
    <cfRule type="cellIs" dxfId="110" priority="150" operator="equal">
      <formula>"Mission critical"</formula>
    </cfRule>
  </conditionalFormatting>
  <conditionalFormatting sqref="C18">
    <cfRule type="cellIs" dxfId="109" priority="151" operator="equal">
      <formula>"Critical"</formula>
    </cfRule>
  </conditionalFormatting>
  <conditionalFormatting sqref="C18">
    <cfRule type="cellIs" dxfId="108" priority="152" operator="equal">
      <formula>"Non-critical"</formula>
    </cfRule>
  </conditionalFormatting>
  <conditionalFormatting sqref="C18">
    <cfRule type="cellIs" dxfId="107" priority="153" operator="equal">
      <formula>"Widespread"</formula>
    </cfRule>
  </conditionalFormatting>
  <conditionalFormatting sqref="C18">
    <cfRule type="cellIs" dxfId="106" priority="154" operator="equal">
      <formula>"Extensive"</formula>
    </cfRule>
  </conditionalFormatting>
  <conditionalFormatting sqref="C12:C13">
    <cfRule type="cellIs" dxfId="105" priority="166" operator="equal">
      <formula>"Level III"</formula>
    </cfRule>
  </conditionalFormatting>
  <conditionalFormatting sqref="C12:C13">
    <cfRule type="cellIs" dxfId="104" priority="167" operator="equal">
      <formula>"Level II"</formula>
    </cfRule>
  </conditionalFormatting>
  <conditionalFormatting sqref="C12:C13">
    <cfRule type="cellIs" dxfId="103" priority="168" operator="equal">
      <formula>"Level I"</formula>
    </cfRule>
  </conditionalFormatting>
  <conditionalFormatting sqref="C12:C13">
    <cfRule type="cellIs" dxfId="102" priority="169" operator="equal">
      <formula>"Mission critical"</formula>
    </cfRule>
  </conditionalFormatting>
  <conditionalFormatting sqref="C12:C13">
    <cfRule type="cellIs" dxfId="101" priority="170" operator="equal">
      <formula>"Critical"</formula>
    </cfRule>
  </conditionalFormatting>
  <conditionalFormatting sqref="C12:C13">
    <cfRule type="cellIs" dxfId="100" priority="171" operator="equal">
      <formula>"Non-critical"</formula>
    </cfRule>
  </conditionalFormatting>
  <conditionalFormatting sqref="C12:C13">
    <cfRule type="cellIs" dxfId="99" priority="172" operator="equal">
      <formula>"Unknown"</formula>
    </cfRule>
  </conditionalFormatting>
  <conditionalFormatting sqref="C12:C13">
    <cfRule type="cellIs" dxfId="98" priority="173" operator="equal">
      <formula>"Widespread"</formula>
    </cfRule>
  </conditionalFormatting>
  <conditionalFormatting sqref="C12:C13">
    <cfRule type="cellIs" dxfId="97" priority="174" operator="equal">
      <formula>"Extensive"</formula>
    </cfRule>
  </conditionalFormatting>
  <conditionalFormatting sqref="C12:C13">
    <cfRule type="cellIs" dxfId="96" priority="175" operator="equal">
      <formula>"Moderate"</formula>
    </cfRule>
  </conditionalFormatting>
  <conditionalFormatting sqref="C12:C13">
    <cfRule type="cellIs" dxfId="95" priority="176" operator="equal">
      <formula>"Low"</formula>
    </cfRule>
  </conditionalFormatting>
  <conditionalFormatting sqref="C20">
    <cfRule type="cellIs" dxfId="94" priority="133" operator="equal">
      <formula>"Unknown"</formula>
    </cfRule>
  </conditionalFormatting>
  <conditionalFormatting sqref="C20">
    <cfRule type="cellIs" dxfId="93" priority="134" operator="equal">
      <formula>"Moderate"</formula>
    </cfRule>
  </conditionalFormatting>
  <conditionalFormatting sqref="C20">
    <cfRule type="cellIs" dxfId="92" priority="135" operator="equal">
      <formula>"Low"</formula>
    </cfRule>
  </conditionalFormatting>
  <conditionalFormatting sqref="C20">
    <cfRule type="cellIs" dxfId="91" priority="136" operator="equal">
      <formula>"Level III"</formula>
    </cfRule>
  </conditionalFormatting>
  <conditionalFormatting sqref="C20">
    <cfRule type="cellIs" dxfId="90" priority="137" operator="equal">
      <formula>"Level II"</formula>
    </cfRule>
  </conditionalFormatting>
  <conditionalFormatting sqref="C20">
    <cfRule type="cellIs" dxfId="89" priority="138" operator="equal">
      <formula>"Level I"</formula>
    </cfRule>
  </conditionalFormatting>
  <conditionalFormatting sqref="C20">
    <cfRule type="cellIs" dxfId="88" priority="139" operator="equal">
      <formula>"Mission critical"</formula>
    </cfRule>
  </conditionalFormatting>
  <conditionalFormatting sqref="C20">
    <cfRule type="cellIs" dxfId="87" priority="140" operator="equal">
      <formula>"Critical"</formula>
    </cfRule>
  </conditionalFormatting>
  <conditionalFormatting sqref="C20">
    <cfRule type="cellIs" dxfId="86" priority="141" operator="equal">
      <formula>"Non-critical"</formula>
    </cfRule>
  </conditionalFormatting>
  <conditionalFormatting sqref="C20">
    <cfRule type="cellIs" dxfId="85" priority="142" operator="equal">
      <formula>"Widespread"</formula>
    </cfRule>
  </conditionalFormatting>
  <conditionalFormatting sqref="C20">
    <cfRule type="cellIs" dxfId="84" priority="143" operator="equal">
      <formula>"Extensive"</formula>
    </cfRule>
  </conditionalFormatting>
  <conditionalFormatting sqref="C19">
    <cfRule type="cellIs" dxfId="83" priority="122" operator="equal">
      <formula>"Unknown"</formula>
    </cfRule>
  </conditionalFormatting>
  <conditionalFormatting sqref="C19">
    <cfRule type="cellIs" dxfId="82" priority="123" operator="equal">
      <formula>"Moderate"</formula>
    </cfRule>
  </conditionalFormatting>
  <conditionalFormatting sqref="C19">
    <cfRule type="cellIs" dxfId="81" priority="124" operator="equal">
      <formula>"Low"</formula>
    </cfRule>
  </conditionalFormatting>
  <conditionalFormatting sqref="C19">
    <cfRule type="cellIs" dxfId="80" priority="125" operator="equal">
      <formula>"Level III"</formula>
    </cfRule>
  </conditionalFormatting>
  <conditionalFormatting sqref="C19">
    <cfRule type="cellIs" dxfId="79" priority="126" operator="equal">
      <formula>"Level II"</formula>
    </cfRule>
  </conditionalFormatting>
  <conditionalFormatting sqref="C19">
    <cfRule type="cellIs" dxfId="78" priority="127" operator="equal">
      <formula>"Level I"</formula>
    </cfRule>
  </conditionalFormatting>
  <conditionalFormatting sqref="C19">
    <cfRule type="cellIs" dxfId="77" priority="128" operator="equal">
      <formula>"Mission critical"</formula>
    </cfRule>
  </conditionalFormatting>
  <conditionalFormatting sqref="C19">
    <cfRule type="cellIs" dxfId="76" priority="129" operator="equal">
      <formula>"Critical"</formula>
    </cfRule>
  </conditionalFormatting>
  <conditionalFormatting sqref="C19">
    <cfRule type="cellIs" dxfId="75" priority="130" operator="equal">
      <formula>"Non-critical"</formula>
    </cfRule>
  </conditionalFormatting>
  <conditionalFormatting sqref="C19">
    <cfRule type="cellIs" dxfId="74" priority="131" operator="equal">
      <formula>"Widespread"</formula>
    </cfRule>
  </conditionalFormatting>
  <conditionalFormatting sqref="C19">
    <cfRule type="cellIs" dxfId="73" priority="132" operator="equal">
      <formula>"Extensive"</formula>
    </cfRule>
  </conditionalFormatting>
  <conditionalFormatting sqref="C29">
    <cfRule type="cellIs" dxfId="72" priority="45" operator="equal">
      <formula>"Unknown"</formula>
    </cfRule>
  </conditionalFormatting>
  <conditionalFormatting sqref="C29">
    <cfRule type="cellIs" dxfId="71" priority="57" operator="equal">
      <formula>"Moderate"</formula>
    </cfRule>
  </conditionalFormatting>
  <conditionalFormatting sqref="C29">
    <cfRule type="cellIs" dxfId="70" priority="58" operator="equal">
      <formula>"Low"</formula>
    </cfRule>
  </conditionalFormatting>
  <conditionalFormatting sqref="C29">
    <cfRule type="cellIs" dxfId="69" priority="59" operator="equal">
      <formula>"Level III"</formula>
    </cfRule>
  </conditionalFormatting>
  <conditionalFormatting sqref="C29">
    <cfRule type="cellIs" dxfId="68" priority="60" operator="equal">
      <formula>"Level II"</formula>
    </cfRule>
  </conditionalFormatting>
  <conditionalFormatting sqref="C29">
    <cfRule type="cellIs" dxfId="67" priority="61" operator="equal">
      <formula>"Level I"</formula>
    </cfRule>
  </conditionalFormatting>
  <conditionalFormatting sqref="C29">
    <cfRule type="cellIs" dxfId="66" priority="62" operator="equal">
      <formula>"Mission critical"</formula>
    </cfRule>
  </conditionalFormatting>
  <conditionalFormatting sqref="C29">
    <cfRule type="cellIs" dxfId="65" priority="63" operator="equal">
      <formula>"Critical"</formula>
    </cfRule>
  </conditionalFormatting>
  <conditionalFormatting sqref="C29">
    <cfRule type="cellIs" dxfId="64" priority="64" operator="equal">
      <formula>"Non-critical"</formula>
    </cfRule>
  </conditionalFormatting>
  <conditionalFormatting sqref="C29">
    <cfRule type="cellIs" dxfId="63" priority="65" operator="equal">
      <formula>"Widespread"</formula>
    </cfRule>
  </conditionalFormatting>
  <conditionalFormatting sqref="C29">
    <cfRule type="cellIs" dxfId="62" priority="66" operator="equal">
      <formula>"Extensive"</formula>
    </cfRule>
  </conditionalFormatting>
  <conditionalFormatting sqref="C30:C31">
    <cfRule type="cellIs" dxfId="61" priority="46" operator="equal">
      <formula>"Unknown"</formula>
    </cfRule>
  </conditionalFormatting>
  <conditionalFormatting sqref="C30:C31">
    <cfRule type="cellIs" dxfId="60" priority="47" operator="equal">
      <formula>"Moderate"</formula>
    </cfRule>
  </conditionalFormatting>
  <conditionalFormatting sqref="C30:C31">
    <cfRule type="cellIs" dxfId="59" priority="48" operator="equal">
      <formula>"Low"</formula>
    </cfRule>
  </conditionalFormatting>
  <conditionalFormatting sqref="C30:C31">
    <cfRule type="cellIs" dxfId="58" priority="49" operator="equal">
      <formula>"Level III"</formula>
    </cfRule>
  </conditionalFormatting>
  <conditionalFormatting sqref="C30:C31">
    <cfRule type="cellIs" dxfId="57" priority="50" operator="equal">
      <formula>"Level II"</formula>
    </cfRule>
  </conditionalFormatting>
  <conditionalFormatting sqref="C30:C31">
    <cfRule type="cellIs" dxfId="56" priority="51" operator="equal">
      <formula>"Level I"</formula>
    </cfRule>
  </conditionalFormatting>
  <conditionalFormatting sqref="C30:C31">
    <cfRule type="cellIs" dxfId="55" priority="52" operator="equal">
      <formula>"Mission critical"</formula>
    </cfRule>
  </conditionalFormatting>
  <conditionalFormatting sqref="C30:C31">
    <cfRule type="cellIs" dxfId="54" priority="53" operator="equal">
      <formula>"Critical"</formula>
    </cfRule>
  </conditionalFormatting>
  <conditionalFormatting sqref="C30:C31">
    <cfRule type="cellIs" dxfId="53" priority="54" operator="equal">
      <formula>"Non-critical"</formula>
    </cfRule>
  </conditionalFormatting>
  <conditionalFormatting sqref="C30:C31">
    <cfRule type="cellIs" dxfId="52" priority="55" operator="equal">
      <formula>"Widespread"</formula>
    </cfRule>
  </conditionalFormatting>
  <conditionalFormatting sqref="C30:C31">
    <cfRule type="cellIs" dxfId="51" priority="56" operator="equal">
      <formula>"Extensive"</formula>
    </cfRule>
  </conditionalFormatting>
  <conditionalFormatting sqref="C32">
    <cfRule type="cellIs" dxfId="50" priority="34" operator="equal">
      <formula>"Unknown"</formula>
    </cfRule>
  </conditionalFormatting>
  <conditionalFormatting sqref="C32">
    <cfRule type="cellIs" dxfId="49" priority="35" operator="equal">
      <formula>"Moderate"</formula>
    </cfRule>
  </conditionalFormatting>
  <conditionalFormatting sqref="C32">
    <cfRule type="cellIs" dxfId="48" priority="36" operator="equal">
      <formula>"Low"</formula>
    </cfRule>
  </conditionalFormatting>
  <conditionalFormatting sqref="C32">
    <cfRule type="cellIs" dxfId="47" priority="37" operator="equal">
      <formula>"Level III"</formula>
    </cfRule>
  </conditionalFormatting>
  <conditionalFormatting sqref="C32">
    <cfRule type="cellIs" dxfId="46" priority="38" operator="equal">
      <formula>"Level II"</formula>
    </cfRule>
  </conditionalFormatting>
  <conditionalFormatting sqref="C32">
    <cfRule type="cellIs" dxfId="45" priority="39" operator="equal">
      <formula>"Level I"</formula>
    </cfRule>
  </conditionalFormatting>
  <conditionalFormatting sqref="C32">
    <cfRule type="cellIs" dxfId="44" priority="40" operator="equal">
      <formula>"Mission critical"</formula>
    </cfRule>
  </conditionalFormatting>
  <conditionalFormatting sqref="C32">
    <cfRule type="cellIs" dxfId="43" priority="41" operator="equal">
      <formula>"Critical"</formula>
    </cfRule>
  </conditionalFormatting>
  <conditionalFormatting sqref="C32">
    <cfRule type="cellIs" dxfId="42" priority="42" operator="equal">
      <formula>"Non-critical"</formula>
    </cfRule>
  </conditionalFormatting>
  <conditionalFormatting sqref="C32">
    <cfRule type="cellIs" dxfId="41" priority="43" operator="equal">
      <formula>"Widespread"</formula>
    </cfRule>
  </conditionalFormatting>
  <conditionalFormatting sqref="C32">
    <cfRule type="cellIs" dxfId="40" priority="44" operator="equal">
      <formula>"Extensive"</formula>
    </cfRule>
  </conditionalFormatting>
  <conditionalFormatting sqref="C34">
    <cfRule type="cellIs" dxfId="39" priority="23" operator="equal">
      <formula>"Unknown"</formula>
    </cfRule>
  </conditionalFormatting>
  <conditionalFormatting sqref="C34">
    <cfRule type="cellIs" dxfId="38" priority="24" operator="equal">
      <formula>"Moderate"</formula>
    </cfRule>
  </conditionalFormatting>
  <conditionalFormatting sqref="C34">
    <cfRule type="cellIs" dxfId="37" priority="25" operator="equal">
      <formula>"Low"</formula>
    </cfRule>
  </conditionalFormatting>
  <conditionalFormatting sqref="C34">
    <cfRule type="cellIs" dxfId="36" priority="26" operator="equal">
      <formula>"Level III"</formula>
    </cfRule>
  </conditionalFormatting>
  <conditionalFormatting sqref="C34">
    <cfRule type="cellIs" dxfId="35" priority="27" operator="equal">
      <formula>"Level II"</formula>
    </cfRule>
  </conditionalFormatting>
  <conditionalFormatting sqref="C34">
    <cfRule type="cellIs" dxfId="34" priority="28" operator="equal">
      <formula>"Level I"</formula>
    </cfRule>
  </conditionalFormatting>
  <conditionalFormatting sqref="C34">
    <cfRule type="cellIs" dxfId="33" priority="29" operator="equal">
      <formula>"Mission critical"</formula>
    </cfRule>
  </conditionalFormatting>
  <conditionalFormatting sqref="C34">
    <cfRule type="cellIs" dxfId="32" priority="30" operator="equal">
      <formula>"Critical"</formula>
    </cfRule>
  </conditionalFormatting>
  <conditionalFormatting sqref="C34">
    <cfRule type="cellIs" dxfId="31" priority="31" operator="equal">
      <formula>"Non-critical"</formula>
    </cfRule>
  </conditionalFormatting>
  <conditionalFormatting sqref="C34">
    <cfRule type="cellIs" dxfId="30" priority="32" operator="equal">
      <formula>"Widespread"</formula>
    </cfRule>
  </conditionalFormatting>
  <conditionalFormatting sqref="C34">
    <cfRule type="cellIs" dxfId="29" priority="33" operator="equal">
      <formula>"Extensive"</formula>
    </cfRule>
  </conditionalFormatting>
  <conditionalFormatting sqref="C33">
    <cfRule type="cellIs" dxfId="28" priority="12" operator="equal">
      <formula>"Unknown"</formula>
    </cfRule>
  </conditionalFormatting>
  <conditionalFormatting sqref="C33">
    <cfRule type="cellIs" dxfId="27" priority="13" operator="equal">
      <formula>"Moderate"</formula>
    </cfRule>
  </conditionalFormatting>
  <conditionalFormatting sqref="C33">
    <cfRule type="cellIs" dxfId="26" priority="14" operator="equal">
      <formula>"Low"</formula>
    </cfRule>
  </conditionalFormatting>
  <conditionalFormatting sqref="C33">
    <cfRule type="cellIs" dxfId="25" priority="15" operator="equal">
      <formula>"Level III"</formula>
    </cfRule>
  </conditionalFormatting>
  <conditionalFormatting sqref="C33">
    <cfRule type="cellIs" dxfId="24" priority="16" operator="equal">
      <formula>"Level II"</formula>
    </cfRule>
  </conditionalFormatting>
  <conditionalFormatting sqref="C33">
    <cfRule type="cellIs" dxfId="23" priority="17" operator="equal">
      <formula>"Level I"</formula>
    </cfRule>
  </conditionalFormatting>
  <conditionalFormatting sqref="C33">
    <cfRule type="cellIs" dxfId="22" priority="18" operator="equal">
      <formula>"Mission critical"</formula>
    </cfRule>
  </conditionalFormatting>
  <conditionalFormatting sqref="C33">
    <cfRule type="cellIs" dxfId="21" priority="19" operator="equal">
      <formula>"Critical"</formula>
    </cfRule>
  </conditionalFormatting>
  <conditionalFormatting sqref="C33">
    <cfRule type="cellIs" dxfId="20" priority="20" operator="equal">
      <formula>"Non-critical"</formula>
    </cfRule>
  </conditionalFormatting>
  <conditionalFormatting sqref="C33">
    <cfRule type="cellIs" dxfId="19" priority="21" operator="equal">
      <formula>"Widespread"</formula>
    </cfRule>
  </conditionalFormatting>
  <conditionalFormatting sqref="C33">
    <cfRule type="cellIs" dxfId="18" priority="22" operator="equal">
      <formula>"Extensive"</formula>
    </cfRule>
  </conditionalFormatting>
  <conditionalFormatting sqref="C35">
    <cfRule type="cellIs" dxfId="17" priority="1" operator="equal">
      <formula>"Unknown"</formula>
    </cfRule>
  </conditionalFormatting>
  <conditionalFormatting sqref="C35">
    <cfRule type="cellIs" dxfId="16" priority="2" operator="equal">
      <formula>"Moderate"</formula>
    </cfRule>
  </conditionalFormatting>
  <conditionalFormatting sqref="C35">
    <cfRule type="cellIs" dxfId="15" priority="3" operator="equal">
      <formula>"Low"</formula>
    </cfRule>
  </conditionalFormatting>
  <conditionalFormatting sqref="C35">
    <cfRule type="cellIs" dxfId="14" priority="4" operator="equal">
      <formula>"Level III"</formula>
    </cfRule>
  </conditionalFormatting>
  <conditionalFormatting sqref="C35">
    <cfRule type="cellIs" dxfId="13" priority="5" operator="equal">
      <formula>"Level II"</formula>
    </cfRule>
  </conditionalFormatting>
  <conditionalFormatting sqref="C35">
    <cfRule type="cellIs" dxfId="12" priority="6" operator="equal">
      <formula>"Level I"</formula>
    </cfRule>
  </conditionalFormatting>
  <conditionalFormatting sqref="C35">
    <cfRule type="cellIs" dxfId="11" priority="7" operator="equal">
      <formula>"Mission critical"</formula>
    </cfRule>
  </conditionalFormatting>
  <conditionalFormatting sqref="C35">
    <cfRule type="cellIs" dxfId="10" priority="8" operator="equal">
      <formula>"Critical"</formula>
    </cfRule>
  </conditionalFormatting>
  <conditionalFormatting sqref="C35">
    <cfRule type="cellIs" dxfId="9" priority="9" operator="equal">
      <formula>"Non-critical"</formula>
    </cfRule>
  </conditionalFormatting>
  <conditionalFormatting sqref="C35">
    <cfRule type="cellIs" dxfId="8" priority="10" operator="equal">
      <formula>"Widespread"</formula>
    </cfRule>
  </conditionalFormatting>
  <conditionalFormatting sqref="C35">
    <cfRule type="cellIs" dxfId="7" priority="11" operator="equal">
      <formula>"Extensive"</formula>
    </cfRule>
  </conditionalFormatting>
  <dataValidations count="5">
    <dataValidation type="list" errorStyle="warning" allowBlank="1" showErrorMessage="1" errorTitle="Error: Invalid answer" error="Please select one: Non-Critical, Critical, or Mission Critical." prompt="Please select one: Non-Critical, Critical, or Mission Critical." sqref="C24">
      <formula1>"Non-Critical,Critical,Mission Critical"</formula1>
    </dataValidation>
    <dataValidation type="list" errorStyle="warning" allowBlank="1" showErrorMessage="1" errorTitle="Error: Invalid answer" error="Please select one: Level I, Level II, or Level III." prompt="Please select one: Level I, Level II, or Level III." sqref="C23">
      <formula1>"Level I,Level II,Level III"</formula1>
    </dataValidation>
    <dataValidation type="list" errorStyle="warning" allowBlank="1" showErrorMessage="1" errorTitle="Error: Invalid answer" error="Please select one: Low, Moderate, Extensive, Widespread." prompt="Please select one: Low, Moderate, Extensive, Widespread." sqref="C21:C22">
      <formula1>"Low,Moderate,Extensive,Widespread"</formula1>
    </dataValidation>
    <dataValidation type="list" errorStyle="warning" allowBlank="1" showErrorMessage="1" errorTitle="Error: Invalid answer" error="Please select one: Within 8 hours, Within 24 hours, Within 48 hours, Within 1 week, &gt; 1 week." prompt="Please select one: Within 8 hours, Within 24 hours, Within 48 hours, Within 1 week, &gt; 1 week." sqref="C25">
      <formula1>"Within 8 hours, Within 24 hours, Within 48 hours, Within 1 week, &gt; 1 week"</formula1>
    </dataValidation>
    <dataValidation type="list" errorStyle="warning" allowBlank="1" showErrorMessage="1" errorTitle="Error" error="Please indicate &quot;New&quot; or &quot;Renewal,&quot; depending what kind of request this is." sqref="C12">
      <formula1>"New, Renewal"</formula1>
    </dataValidation>
  </dataValidations>
  <pageMargins left="0.7" right="0.7" top="0.75" bottom="0.75" header="0" footer="0"/>
  <pageSetup scale="4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ltText="">
                <anchor moveWithCells="1">
                  <from>
                    <xdr:col>2</xdr:col>
                    <xdr:colOff>419100</xdr:colOff>
                    <xdr:row>14</xdr:row>
                    <xdr:rowOff>0</xdr:rowOff>
                  </from>
                  <to>
                    <xdr:col>3</xdr:col>
                    <xdr:colOff>0</xdr:colOff>
                    <xdr:row>15</xdr:row>
                    <xdr:rowOff>0</xdr:rowOff>
                  </to>
                </anchor>
              </controlPr>
            </control>
          </mc:Choice>
        </mc:AlternateContent>
        <mc:AlternateContent xmlns:mc="http://schemas.openxmlformats.org/markup-compatibility/2006">
          <mc:Choice Requires="x14">
            <control shapeId="1054" r:id="rId5" name="Check Box 30">
              <controlPr defaultSize="0" autoFill="0" autoLine="0" autoPict="0" altText="">
                <anchor moveWithCells="1">
                  <from>
                    <xdr:col>2</xdr:col>
                    <xdr:colOff>419100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1055" r:id="rId6" name="Check Box 31">
              <controlPr defaultSize="0" autoFill="0" autoLine="0" autoPict="0" altText="">
                <anchor moveWithCells="1">
                  <from>
                    <xdr:col>2</xdr:col>
                    <xdr:colOff>419100</xdr:colOff>
                    <xdr:row>16</xdr:row>
                    <xdr:rowOff>0</xdr:rowOff>
                  </from>
                  <to>
                    <xdr:col>3</xdr:col>
                    <xdr:colOff>0</xdr:colOff>
                    <xdr:row>17</xdr:row>
                    <xdr:rowOff>0</xdr:rowOff>
                  </to>
                </anchor>
              </controlPr>
            </control>
          </mc:Choice>
        </mc:AlternateContent>
        <mc:AlternateContent xmlns:mc="http://schemas.openxmlformats.org/markup-compatibility/2006">
          <mc:Choice Requires="x14">
            <control shapeId="1074" r:id="rId7" name="Check Box 50">
              <controlPr defaultSize="0" autoFill="0" autoLine="0" autoPict="0" altText="">
                <anchor moveWithCells="1">
                  <from>
                    <xdr:col>2</xdr:col>
                    <xdr:colOff>419100</xdr:colOff>
                    <xdr:row>19</xdr:row>
                    <xdr:rowOff>0</xdr:rowOff>
                  </from>
                  <to>
                    <xdr:col>3</xdr:col>
                    <xdr:colOff>0</xdr:colOff>
                    <xdr:row>20</xdr:row>
                    <xdr:rowOff>0</xdr:rowOff>
                  </to>
                </anchor>
              </controlPr>
            </control>
          </mc:Choice>
        </mc:AlternateContent>
        <mc:AlternateContent xmlns:mc="http://schemas.openxmlformats.org/markup-compatibility/2006">
          <mc:Choice Requires="x14">
            <control shapeId="1084" r:id="rId8" name="Check Box 60">
              <controlPr defaultSize="0" autoFill="0" autoLine="0" autoPict="0" altText="">
                <anchor moveWithCells="1">
                  <from>
                    <xdr:col>2</xdr:col>
                    <xdr:colOff>419100</xdr:colOff>
                    <xdr:row>17</xdr:row>
                    <xdr:rowOff>0</xdr:rowOff>
                  </from>
                  <to>
                    <xdr:col>3</xdr:col>
                    <xdr:colOff>0</xdr:colOff>
                    <xdr:row>18</xdr:row>
                    <xdr:rowOff>0</xdr:rowOff>
                  </to>
                </anchor>
              </controlPr>
            </control>
          </mc:Choice>
        </mc:AlternateContent>
        <mc:AlternateContent xmlns:mc="http://schemas.openxmlformats.org/markup-compatibility/2006">
          <mc:Choice Requires="x14">
            <control shapeId="1085" r:id="rId9" name="Check Box 61">
              <controlPr defaultSize="0" autoFill="0" autoLine="0" autoPict="0" altText="">
                <anchor moveWithCells="1">
                  <from>
                    <xdr:col>2</xdr:col>
                    <xdr:colOff>419100</xdr:colOff>
                    <xdr:row>18</xdr:row>
                    <xdr:rowOff>0</xdr:rowOff>
                  </from>
                  <to>
                    <xdr:col>3</xdr:col>
                    <xdr:colOff>0</xdr:colOff>
                    <xdr:row>19</xdr:row>
                    <xdr:rowOff>0</xdr:rowOff>
                  </to>
                </anchor>
              </controlPr>
            </control>
          </mc:Choice>
        </mc:AlternateContent>
        <mc:AlternateContent xmlns:mc="http://schemas.openxmlformats.org/markup-compatibility/2006">
          <mc:Choice Requires="x14">
            <control shapeId="1089" r:id="rId10" name="Check Box 65">
              <controlPr defaultSize="0" autoFill="0" autoLine="0" autoPict="0" altText="">
                <anchor moveWithCells="1">
                  <from>
                    <xdr:col>2</xdr:col>
                    <xdr:colOff>419100</xdr:colOff>
                    <xdr:row>28</xdr:row>
                    <xdr:rowOff>0</xdr:rowOff>
                  </from>
                  <to>
                    <xdr:col>3</xdr:col>
                    <xdr:colOff>0</xdr:colOff>
                    <xdr:row>29</xdr:row>
                    <xdr:rowOff>0</xdr:rowOff>
                  </to>
                </anchor>
              </controlPr>
            </control>
          </mc:Choice>
        </mc:AlternateContent>
        <mc:AlternateContent xmlns:mc="http://schemas.openxmlformats.org/markup-compatibility/2006">
          <mc:Choice Requires="x14">
            <control shapeId="1090" r:id="rId11" name="Check Box 66">
              <controlPr defaultSize="0" autoFill="0" autoLine="0" autoPict="0" altText="">
                <anchor moveWithCells="1">
                  <from>
                    <xdr:col>2</xdr:col>
                    <xdr:colOff>419100</xdr:colOff>
                    <xdr:row>29</xdr:row>
                    <xdr:rowOff>0</xdr:rowOff>
                  </from>
                  <to>
                    <xdr:col>3</xdr:col>
                    <xdr:colOff>0</xdr:colOff>
                    <xdr:row>30</xdr:row>
                    <xdr:rowOff>0</xdr:rowOff>
                  </to>
                </anchor>
              </controlPr>
            </control>
          </mc:Choice>
        </mc:AlternateContent>
        <mc:AlternateContent xmlns:mc="http://schemas.openxmlformats.org/markup-compatibility/2006">
          <mc:Choice Requires="x14">
            <control shapeId="1091" r:id="rId12" name="Check Box 67">
              <controlPr defaultSize="0" autoFill="0" autoLine="0" autoPict="0" altText="">
                <anchor moveWithCells="1">
                  <from>
                    <xdr:col>2</xdr:col>
                    <xdr:colOff>419100</xdr:colOff>
                    <xdr:row>30</xdr:row>
                    <xdr:rowOff>0</xdr:rowOff>
                  </from>
                  <to>
                    <xdr:col>3</xdr:col>
                    <xdr:colOff>0</xdr:colOff>
                    <xdr:row>31</xdr:row>
                    <xdr:rowOff>0</xdr:rowOff>
                  </to>
                </anchor>
              </controlPr>
            </control>
          </mc:Choice>
        </mc:AlternateContent>
        <mc:AlternateContent xmlns:mc="http://schemas.openxmlformats.org/markup-compatibility/2006">
          <mc:Choice Requires="x14">
            <control shapeId="1092" r:id="rId13" name="Check Box 68">
              <controlPr defaultSize="0" autoFill="0" autoLine="0" autoPict="0" altText="">
                <anchor moveWithCells="1">
                  <from>
                    <xdr:col>2</xdr:col>
                    <xdr:colOff>419100</xdr:colOff>
                    <xdr:row>33</xdr:row>
                    <xdr:rowOff>0</xdr:rowOff>
                  </from>
                  <to>
                    <xdr:col>3</xdr:col>
                    <xdr:colOff>0</xdr:colOff>
                    <xdr:row>34</xdr:row>
                    <xdr:rowOff>0</xdr:rowOff>
                  </to>
                </anchor>
              </controlPr>
            </control>
          </mc:Choice>
        </mc:AlternateContent>
        <mc:AlternateContent xmlns:mc="http://schemas.openxmlformats.org/markup-compatibility/2006">
          <mc:Choice Requires="x14">
            <control shapeId="1093" r:id="rId14" name="Check Box 69">
              <controlPr defaultSize="0" autoFill="0" autoLine="0" autoPict="0" altText="">
                <anchor moveWithCells="1">
                  <from>
                    <xdr:col>2</xdr:col>
                    <xdr:colOff>419100</xdr:colOff>
                    <xdr:row>31</xdr:row>
                    <xdr:rowOff>0</xdr:rowOff>
                  </from>
                  <to>
                    <xdr:col>3</xdr:col>
                    <xdr:colOff>0</xdr:colOff>
                    <xdr:row>32</xdr:row>
                    <xdr:rowOff>0</xdr:rowOff>
                  </to>
                </anchor>
              </controlPr>
            </control>
          </mc:Choice>
        </mc:AlternateContent>
        <mc:AlternateContent xmlns:mc="http://schemas.openxmlformats.org/markup-compatibility/2006">
          <mc:Choice Requires="x14">
            <control shapeId="1094" r:id="rId15" name="Check Box 70">
              <controlPr defaultSize="0" autoFill="0" autoLine="0" autoPict="0" altText="">
                <anchor moveWithCells="1">
                  <from>
                    <xdr:col>2</xdr:col>
                    <xdr:colOff>419100</xdr:colOff>
                    <xdr:row>32</xdr:row>
                    <xdr:rowOff>0</xdr:rowOff>
                  </from>
                  <to>
                    <xdr:col>3</xdr:col>
                    <xdr:colOff>0</xdr:colOff>
                    <xdr:row>33</xdr:row>
                    <xdr:rowOff>0</xdr:rowOff>
                  </to>
                </anchor>
              </controlPr>
            </control>
          </mc:Choice>
        </mc:AlternateContent>
        <mc:AlternateContent xmlns:mc="http://schemas.openxmlformats.org/markup-compatibility/2006">
          <mc:Choice Requires="x14">
            <control shapeId="1095" r:id="rId16" name="Check Box 71">
              <controlPr defaultSize="0" autoFill="0" autoLine="0" autoPict="0" altText="">
                <anchor moveWithCells="1">
                  <from>
                    <xdr:col>2</xdr:col>
                    <xdr:colOff>419100</xdr:colOff>
                    <xdr:row>34</xdr:row>
                    <xdr:rowOff>0</xdr:rowOff>
                  </from>
                  <to>
                    <xdr:col>3</xdr:col>
                    <xdr:colOff>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54"/>
  <sheetViews>
    <sheetView workbookViewId="0">
      <selection activeCell="A5" sqref="A5:B5"/>
    </sheetView>
  </sheetViews>
  <sheetFormatPr defaultColWidth="0" defaultRowHeight="0" customHeight="1" zeroHeight="1" x14ac:dyDescent="0.3"/>
  <cols>
    <col min="1" max="1" width="30.6640625" customWidth="1"/>
    <col min="2" max="2" width="50.6640625" style="15" customWidth="1"/>
    <col min="3" max="3" width="15.6640625" customWidth="1"/>
    <col min="4" max="4" width="65.6640625" style="15" customWidth="1"/>
    <col min="5" max="5" width="0" hidden="1" customWidth="1"/>
    <col min="6" max="16384" width="14.44140625" hidden="1"/>
  </cols>
  <sheetData>
    <row r="1" spans="1:4" s="15" customFormat="1" ht="24.9" customHeight="1" x14ac:dyDescent="0.3">
      <c r="A1" s="123" t="s">
        <v>120</v>
      </c>
      <c r="B1" s="124"/>
      <c r="C1" s="124"/>
      <c r="D1" s="34"/>
    </row>
    <row r="2" spans="1:4" s="15" customFormat="1" ht="150" customHeight="1" x14ac:dyDescent="0.3">
      <c r="A2" s="121" t="s">
        <v>121</v>
      </c>
      <c r="B2" s="122"/>
      <c r="C2" s="122"/>
      <c r="D2" s="35"/>
    </row>
    <row r="3" spans="1:4" s="15" customFormat="1" ht="14.4" x14ac:dyDescent="0.3">
      <c r="A3" s="119"/>
      <c r="B3" s="120"/>
      <c r="C3" s="120"/>
      <c r="D3" s="36"/>
    </row>
    <row r="4" spans="1:4" s="56" customFormat="1" ht="14.4" x14ac:dyDescent="0.3">
      <c r="A4" s="129" t="s">
        <v>115</v>
      </c>
      <c r="B4" s="129"/>
      <c r="C4" s="58" t="s">
        <v>128</v>
      </c>
      <c r="D4" s="58" t="s">
        <v>116</v>
      </c>
    </row>
    <row r="5" spans="1:4" s="56" customFormat="1" ht="14.4" x14ac:dyDescent="0.3">
      <c r="A5" s="130" t="str">
        <f>IF(ISBLANK('Step 1—Intake Questionnaire'!C10), "", 'Step 1—Intake Questionnaire'!C10)</f>
        <v/>
      </c>
      <c r="B5" s="130"/>
      <c r="C5" s="74" t="str">
        <f>Code!$D$3</f>
        <v/>
      </c>
      <c r="D5" s="96" t="str">
        <f>IF(ISBLANK('Step 1—Intake Questionnaire'!B5), "", 'Step 1—Intake Questionnaire'!B5)</f>
        <v/>
      </c>
    </row>
    <row r="6" spans="1:4" s="56" customFormat="1" ht="14.4" x14ac:dyDescent="0.3">
      <c r="A6" s="57"/>
      <c r="B6" s="57"/>
      <c r="C6" s="55"/>
      <c r="D6" s="55"/>
    </row>
    <row r="7" spans="1:4" ht="14.4" x14ac:dyDescent="0.3">
      <c r="A7" s="126" t="s">
        <v>119</v>
      </c>
      <c r="B7" s="131" t="s">
        <v>56</v>
      </c>
      <c r="C7" s="128" t="s">
        <v>117</v>
      </c>
      <c r="D7" s="125" t="s">
        <v>66</v>
      </c>
    </row>
    <row r="8" spans="1:4" ht="15" thickBot="1" x14ac:dyDescent="0.35">
      <c r="A8" s="127"/>
      <c r="B8" s="132"/>
      <c r="C8" s="128"/>
      <c r="D8" s="125"/>
    </row>
    <row r="9" spans="1:4" ht="35.1" customHeight="1" x14ac:dyDescent="0.3">
      <c r="A9" s="115" t="s">
        <v>67</v>
      </c>
      <c r="B9" s="115"/>
      <c r="C9" s="115"/>
      <c r="D9" s="115"/>
    </row>
    <row r="10" spans="1:4" ht="50.1" customHeight="1" x14ac:dyDescent="0.3">
      <c r="A10" s="37" t="s">
        <v>68</v>
      </c>
      <c r="B10" s="44" t="s">
        <v>104</v>
      </c>
      <c r="C10" s="67"/>
      <c r="D10" s="68"/>
    </row>
    <row r="11" spans="1:4" s="59" customFormat="1" ht="50.1" customHeight="1" x14ac:dyDescent="0.3">
      <c r="A11" s="66" t="s">
        <v>130</v>
      </c>
      <c r="B11" s="44" t="s">
        <v>131</v>
      </c>
      <c r="C11" s="69"/>
      <c r="D11" s="68"/>
    </row>
    <row r="12" spans="1:4" ht="50.1" customHeight="1" x14ac:dyDescent="0.3">
      <c r="A12" s="46" t="s">
        <v>133</v>
      </c>
      <c r="B12" s="45" t="s">
        <v>137</v>
      </c>
      <c r="C12" s="70"/>
      <c r="D12" s="71"/>
    </row>
    <row r="13" spans="1:4" ht="50.1" customHeight="1" x14ac:dyDescent="0.3">
      <c r="A13" s="38" t="s">
        <v>69</v>
      </c>
      <c r="B13" s="45" t="s">
        <v>154</v>
      </c>
      <c r="C13" s="70"/>
      <c r="D13" s="71"/>
    </row>
    <row r="14" spans="1:4" ht="50.1" customHeight="1" x14ac:dyDescent="0.3">
      <c r="A14" s="38" t="s">
        <v>70</v>
      </c>
      <c r="B14" s="45" t="s">
        <v>105</v>
      </c>
      <c r="C14" s="70"/>
      <c r="D14" s="71"/>
    </row>
    <row r="15" spans="1:4" ht="50.1" customHeight="1" x14ac:dyDescent="0.3">
      <c r="A15" s="38" t="s">
        <v>71</v>
      </c>
      <c r="B15" s="45" t="s">
        <v>160</v>
      </c>
      <c r="C15" s="70"/>
      <c r="D15" s="71"/>
    </row>
    <row r="16" spans="1:4" ht="50.1" customHeight="1" x14ac:dyDescent="0.3">
      <c r="A16" s="38" t="s">
        <v>72</v>
      </c>
      <c r="B16" s="45" t="s">
        <v>153</v>
      </c>
      <c r="C16" s="70"/>
      <c r="D16" s="71"/>
    </row>
    <row r="17" spans="1:4" ht="50.1" customHeight="1" x14ac:dyDescent="0.3">
      <c r="A17" s="46" t="s">
        <v>73</v>
      </c>
      <c r="B17" s="45" t="s">
        <v>138</v>
      </c>
      <c r="C17" s="70"/>
      <c r="D17" s="71"/>
    </row>
    <row r="18" spans="1:4" ht="50.1" customHeight="1" x14ac:dyDescent="0.3">
      <c r="A18" s="38" t="s">
        <v>74</v>
      </c>
      <c r="B18" s="45" t="s">
        <v>143</v>
      </c>
      <c r="C18" s="70"/>
      <c r="D18" s="71"/>
    </row>
    <row r="19" spans="1:4" ht="50.1" customHeight="1" x14ac:dyDescent="0.3">
      <c r="A19" s="38" t="s">
        <v>75</v>
      </c>
      <c r="B19" s="45" t="s">
        <v>161</v>
      </c>
      <c r="C19" s="70"/>
      <c r="D19" s="71"/>
    </row>
    <row r="20" spans="1:4" ht="50.1" customHeight="1" x14ac:dyDescent="0.3">
      <c r="A20" s="38" t="s">
        <v>77</v>
      </c>
      <c r="B20" s="45" t="s">
        <v>107</v>
      </c>
      <c r="C20" s="70"/>
      <c r="D20" s="71"/>
    </row>
    <row r="21" spans="1:4" ht="50.1" customHeight="1" x14ac:dyDescent="0.3">
      <c r="A21" s="38" t="s">
        <v>78</v>
      </c>
      <c r="B21" s="45" t="s">
        <v>134</v>
      </c>
      <c r="C21" s="70"/>
      <c r="D21" s="71"/>
    </row>
    <row r="22" spans="1:4" s="82" customFormat="1" ht="50.1" customHeight="1" x14ac:dyDescent="0.3">
      <c r="A22" s="38" t="s">
        <v>139</v>
      </c>
      <c r="B22" s="45" t="s">
        <v>140</v>
      </c>
      <c r="C22" s="70"/>
      <c r="D22" s="71"/>
    </row>
    <row r="23" spans="1:4" ht="50.1" customHeight="1" x14ac:dyDescent="0.3">
      <c r="A23" s="38" t="s">
        <v>79</v>
      </c>
      <c r="B23" s="45" t="s">
        <v>108</v>
      </c>
      <c r="C23" s="70"/>
      <c r="D23" s="71"/>
    </row>
    <row r="24" spans="1:4" ht="50.1" customHeight="1" x14ac:dyDescent="0.3">
      <c r="A24" s="46" t="s">
        <v>80</v>
      </c>
      <c r="B24" s="45" t="s">
        <v>109</v>
      </c>
      <c r="C24" s="70"/>
      <c r="D24" s="71"/>
    </row>
    <row r="25" spans="1:4" ht="50.1" customHeight="1" x14ac:dyDescent="0.3">
      <c r="A25" s="38" t="s">
        <v>81</v>
      </c>
      <c r="B25" s="45" t="s">
        <v>151</v>
      </c>
      <c r="C25" s="70"/>
      <c r="D25" s="71"/>
    </row>
    <row r="26" spans="1:4" ht="50.1" customHeight="1" x14ac:dyDescent="0.3">
      <c r="A26" s="38" t="s">
        <v>82</v>
      </c>
      <c r="B26" s="45" t="s">
        <v>135</v>
      </c>
      <c r="C26" s="70"/>
      <c r="D26" s="71"/>
    </row>
    <row r="27" spans="1:4" ht="50.1" customHeight="1" x14ac:dyDescent="0.3">
      <c r="A27" s="38" t="s">
        <v>83</v>
      </c>
      <c r="B27" s="45" t="s">
        <v>150</v>
      </c>
      <c r="C27" s="70"/>
      <c r="D27" s="71"/>
    </row>
    <row r="28" spans="1:4" s="30" customFormat="1" ht="50.1" customHeight="1" x14ac:dyDescent="0.3">
      <c r="A28" s="49" t="s">
        <v>84</v>
      </c>
      <c r="B28" s="50" t="s">
        <v>103</v>
      </c>
      <c r="C28" s="72"/>
      <c r="D28" s="73"/>
    </row>
    <row r="29" spans="1:4" s="30" customFormat="1" ht="50.1" customHeight="1" x14ac:dyDescent="0.3">
      <c r="A29" s="49" t="s">
        <v>118</v>
      </c>
      <c r="B29" s="50" t="s">
        <v>162</v>
      </c>
      <c r="C29" s="72"/>
      <c r="D29" s="73"/>
    </row>
    <row r="30" spans="1:4" ht="50.1" customHeight="1" thickBot="1" x14ac:dyDescent="0.35">
      <c r="A30" s="38" t="s">
        <v>166</v>
      </c>
      <c r="B30" s="45" t="s">
        <v>144</v>
      </c>
      <c r="C30" s="70"/>
      <c r="D30" s="71"/>
    </row>
    <row r="31" spans="1:4" s="51" customFormat="1" ht="35.1" customHeight="1" x14ac:dyDescent="0.3">
      <c r="A31" s="116" t="s">
        <v>85</v>
      </c>
      <c r="B31" s="116"/>
      <c r="C31" s="116"/>
      <c r="D31" s="116"/>
    </row>
    <row r="32" spans="1:4" s="42" customFormat="1" ht="50.1" customHeight="1" x14ac:dyDescent="0.3">
      <c r="A32" s="43" t="s">
        <v>132</v>
      </c>
      <c r="B32" s="48" t="s">
        <v>136</v>
      </c>
      <c r="C32" s="70"/>
      <c r="D32" s="71"/>
    </row>
    <row r="33" spans="1:4" s="40" customFormat="1" ht="50.1" customHeight="1" x14ac:dyDescent="0.3">
      <c r="A33" s="39" t="s">
        <v>86</v>
      </c>
      <c r="B33" s="47" t="s">
        <v>148</v>
      </c>
      <c r="C33" s="70"/>
      <c r="D33" s="68"/>
    </row>
    <row r="34" spans="1:4" s="40" customFormat="1" ht="50.1" customHeight="1" x14ac:dyDescent="0.3">
      <c r="A34" s="39" t="s">
        <v>76</v>
      </c>
      <c r="B34" s="47" t="s">
        <v>152</v>
      </c>
      <c r="C34" s="70"/>
      <c r="D34" s="68"/>
    </row>
    <row r="35" spans="1:4" s="42" customFormat="1" ht="50.1" customHeight="1" x14ac:dyDescent="0.3">
      <c r="A35" s="41" t="s">
        <v>87</v>
      </c>
      <c r="B35" s="48" t="s">
        <v>156</v>
      </c>
      <c r="C35" s="70"/>
      <c r="D35" s="71"/>
    </row>
    <row r="36" spans="1:4" s="42" customFormat="1" ht="50.1" customHeight="1" x14ac:dyDescent="0.3">
      <c r="A36" s="41" t="s">
        <v>88</v>
      </c>
      <c r="B36" s="48" t="s">
        <v>141</v>
      </c>
      <c r="C36" s="70"/>
      <c r="D36" s="71"/>
    </row>
    <row r="37" spans="1:4" s="42" customFormat="1" ht="50.1" customHeight="1" x14ac:dyDescent="0.3">
      <c r="A37" s="41" t="s">
        <v>89</v>
      </c>
      <c r="B37" s="48" t="s">
        <v>147</v>
      </c>
      <c r="C37" s="70"/>
      <c r="D37" s="71"/>
    </row>
    <row r="38" spans="1:4" s="42" customFormat="1" ht="50.1" customHeight="1" x14ac:dyDescent="0.3">
      <c r="A38" s="41" t="s">
        <v>90</v>
      </c>
      <c r="B38" s="48" t="s">
        <v>157</v>
      </c>
      <c r="C38" s="70"/>
      <c r="D38" s="71"/>
    </row>
    <row r="39" spans="1:4" s="42" customFormat="1" ht="50.1" customHeight="1" x14ac:dyDescent="0.3">
      <c r="A39" s="41" t="s">
        <v>91</v>
      </c>
      <c r="B39" s="48" t="s">
        <v>142</v>
      </c>
      <c r="C39" s="70"/>
      <c r="D39" s="71"/>
    </row>
    <row r="40" spans="1:4" s="42" customFormat="1" ht="50.1" customHeight="1" x14ac:dyDescent="0.3">
      <c r="A40" s="43" t="s">
        <v>97</v>
      </c>
      <c r="B40" s="48" t="s">
        <v>155</v>
      </c>
      <c r="C40" s="70"/>
      <c r="D40" s="71"/>
    </row>
    <row r="41" spans="1:4" s="42" customFormat="1" ht="50.1" customHeight="1" x14ac:dyDescent="0.3">
      <c r="A41" s="41" t="s">
        <v>164</v>
      </c>
      <c r="B41" s="48" t="s">
        <v>165</v>
      </c>
      <c r="C41" s="70"/>
      <c r="D41" s="71"/>
    </row>
    <row r="42" spans="1:4" s="42" customFormat="1" ht="50.1" customHeight="1" x14ac:dyDescent="0.3">
      <c r="A42" s="41" t="s">
        <v>145</v>
      </c>
      <c r="B42" s="48" t="s">
        <v>146</v>
      </c>
      <c r="C42" s="70"/>
      <c r="D42" s="71"/>
    </row>
    <row r="43" spans="1:4" s="42" customFormat="1" ht="50.1" customHeight="1" x14ac:dyDescent="0.3">
      <c r="A43" s="41" t="s">
        <v>149</v>
      </c>
      <c r="B43" s="48" t="s">
        <v>158</v>
      </c>
      <c r="C43" s="70"/>
      <c r="D43" s="71"/>
    </row>
    <row r="44" spans="1:4" s="42" customFormat="1" ht="50.1" customHeight="1" thickBot="1" x14ac:dyDescent="0.35">
      <c r="A44" s="41" t="s">
        <v>92</v>
      </c>
      <c r="B44" s="48" t="s">
        <v>159</v>
      </c>
      <c r="C44" s="70"/>
      <c r="D44" s="71"/>
    </row>
    <row r="45" spans="1:4" s="51" customFormat="1" ht="35.1" customHeight="1" x14ac:dyDescent="0.3">
      <c r="A45" s="117" t="s">
        <v>163</v>
      </c>
      <c r="B45" s="117"/>
      <c r="C45" s="117"/>
      <c r="D45" s="117"/>
    </row>
    <row r="46" spans="1:4" s="83" customFormat="1" ht="150" customHeight="1" x14ac:dyDescent="0.3">
      <c r="A46" s="118"/>
      <c r="B46" s="118"/>
      <c r="C46" s="118"/>
      <c r="D46" s="118"/>
    </row>
    <row r="48" spans="1:4" ht="14.4" hidden="1" x14ac:dyDescent="0.3">
      <c r="A48" s="14"/>
      <c r="B48" s="33"/>
      <c r="C48" s="12"/>
      <c r="D48" s="13"/>
    </row>
    <row r="49" spans="1:4" ht="14.4" hidden="1" x14ac:dyDescent="0.3">
      <c r="A49" s="14"/>
      <c r="B49" s="33"/>
      <c r="C49" s="12"/>
      <c r="D49" s="13"/>
    </row>
    <row r="50" spans="1:4" ht="14.4" hidden="1" x14ac:dyDescent="0.3">
      <c r="A50" s="14"/>
      <c r="B50" s="33"/>
      <c r="C50" s="12"/>
      <c r="D50" s="13"/>
    </row>
    <row r="51" spans="1:4" ht="14.4" hidden="1" x14ac:dyDescent="0.3">
      <c r="A51" s="14"/>
      <c r="B51" s="33"/>
      <c r="C51" s="12"/>
      <c r="D51" s="13"/>
    </row>
    <row r="52" spans="1:4" ht="14.4" hidden="1" x14ac:dyDescent="0.3">
      <c r="A52" s="14"/>
      <c r="B52" s="33"/>
      <c r="C52" s="12"/>
      <c r="D52" s="13"/>
    </row>
    <row r="53" spans="1:4" ht="14.4" hidden="1" x14ac:dyDescent="0.3">
      <c r="A53" s="14"/>
      <c r="B53" s="33"/>
      <c r="C53" s="12"/>
      <c r="D53" s="13"/>
    </row>
    <row r="54" spans="1:4" ht="15" hidden="1" customHeight="1" x14ac:dyDescent="0.3"/>
  </sheetData>
  <sheetProtection algorithmName="SHA-512" hashValue="hKqsL5bOsWsJEJ3/C1y83QQG8o83efwImZ3nGmr0jwjJQshbsyNuQWHs5uvp+FamSb6k1sxlKYUosBggyWtLrg==" saltValue="CMRsbrQ9/JVMsAGruzYpkQ==" spinCount="100000" sheet="1" formatColumns="0" formatRows="0"/>
  <protectedRanges>
    <protectedRange sqref="C32:D44 C46:D46 C10:D20 C21:D30" name="Range1"/>
  </protectedRanges>
  <mergeCells count="13">
    <mergeCell ref="A2:C2"/>
    <mergeCell ref="A1:C1"/>
    <mergeCell ref="D7:D8"/>
    <mergeCell ref="A7:A8"/>
    <mergeCell ref="C7:C8"/>
    <mergeCell ref="A4:B4"/>
    <mergeCell ref="A5:B5"/>
    <mergeCell ref="B7:B8"/>
    <mergeCell ref="A9:D9"/>
    <mergeCell ref="A31:D31"/>
    <mergeCell ref="A45:D45"/>
    <mergeCell ref="A46:D46"/>
    <mergeCell ref="A3:C3"/>
  </mergeCells>
  <conditionalFormatting sqref="C5">
    <cfRule type="cellIs" dxfId="6" priority="1" operator="equal">
      <formula>"Unknown"</formula>
    </cfRule>
  </conditionalFormatting>
  <conditionalFormatting sqref="C5">
    <cfRule type="cellIs" dxfId="5" priority="2" operator="equal">
      <formula>"Very High"</formula>
    </cfRule>
    <cfRule type="cellIs" dxfId="4" priority="6" operator="equal">
      <formula>"Very Low"</formula>
    </cfRule>
  </conditionalFormatting>
  <conditionalFormatting sqref="C5">
    <cfRule type="cellIs" dxfId="3" priority="3" operator="equal">
      <formula>"High"</formula>
    </cfRule>
  </conditionalFormatting>
  <conditionalFormatting sqref="C5">
    <cfRule type="cellIs" dxfId="2" priority="4" operator="equal">
      <formula>"Moderate"</formula>
    </cfRule>
  </conditionalFormatting>
  <conditionalFormatting sqref="C5">
    <cfRule type="cellIs" dxfId="1" priority="5" operator="equal">
      <formula>"Low"</formula>
    </cfRule>
  </conditionalFormatting>
  <dataValidations count="1">
    <dataValidation type="list" errorStyle="warning" allowBlank="1" showInputMessage="1" showErrorMessage="1" errorTitle="Error - Invalid answer" sqref="C32:C44 C10:C20 C21:C30">
      <formula1>"Not necessary, Discuss, Added, Included"</formula1>
    </dataValidation>
  </dataValidations>
  <printOptions horizontalCentered="1" gridLines="1"/>
  <pageMargins left="0.7" right="0.7" top="0.75" bottom="0.75" header="0" footer="0"/>
  <pageSetup fitToHeight="0" pageOrder="overThenDown"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election activeCell="A13" sqref="A13:D13"/>
    </sheetView>
  </sheetViews>
  <sheetFormatPr defaultColWidth="0" defaultRowHeight="15" customHeight="1" zeroHeight="1" x14ac:dyDescent="0.3"/>
  <cols>
    <col min="1" max="4" width="35.6640625" customWidth="1"/>
    <col min="5" max="6" width="9.109375" hidden="1" customWidth="1"/>
    <col min="7" max="26" width="8.6640625" hidden="1" customWidth="1"/>
    <col min="27" max="16384" width="14.44140625" hidden="1"/>
  </cols>
  <sheetData>
    <row r="1" spans="1:26" ht="21" customHeight="1" x14ac:dyDescent="0.3">
      <c r="A1" s="133" t="s">
        <v>0</v>
      </c>
      <c r="B1" s="134"/>
      <c r="C1" s="134"/>
      <c r="D1" s="135"/>
      <c r="E1" s="1"/>
      <c r="F1" s="1"/>
      <c r="G1" s="1"/>
      <c r="H1" s="1"/>
      <c r="I1" s="1"/>
      <c r="J1" s="1"/>
      <c r="K1" s="1"/>
      <c r="L1" s="1"/>
      <c r="M1" s="1"/>
      <c r="N1" s="1"/>
      <c r="O1" s="1"/>
      <c r="P1" s="1"/>
      <c r="Q1" s="1"/>
      <c r="R1" s="1"/>
      <c r="S1" s="1"/>
      <c r="T1" s="1"/>
      <c r="U1" s="1"/>
      <c r="V1" s="1"/>
      <c r="W1" s="1"/>
      <c r="X1" s="1"/>
      <c r="Y1" s="1"/>
      <c r="Z1" s="1"/>
    </row>
    <row r="2" spans="1:26" ht="49.5" customHeight="1" x14ac:dyDescent="0.3">
      <c r="A2" s="144" t="s">
        <v>1</v>
      </c>
      <c r="B2" s="145"/>
      <c r="C2" s="145"/>
      <c r="D2" s="145"/>
      <c r="E2" s="1"/>
      <c r="F2" s="1"/>
      <c r="G2" s="1"/>
      <c r="H2" s="1"/>
      <c r="I2" s="1"/>
      <c r="J2" s="1"/>
      <c r="K2" s="1"/>
      <c r="L2" s="1"/>
      <c r="M2" s="1"/>
      <c r="N2" s="1"/>
      <c r="O2" s="1"/>
      <c r="P2" s="1"/>
      <c r="Q2" s="1"/>
      <c r="R2" s="1"/>
      <c r="S2" s="1"/>
      <c r="T2" s="1"/>
      <c r="U2" s="1"/>
      <c r="V2" s="1"/>
      <c r="W2" s="1"/>
      <c r="X2" s="1"/>
      <c r="Y2" s="1"/>
      <c r="Z2" s="1"/>
    </row>
    <row r="3" spans="1:26" ht="21" customHeight="1" x14ac:dyDescent="0.3">
      <c r="A3" s="133" t="s">
        <v>2</v>
      </c>
      <c r="B3" s="134"/>
      <c r="C3" s="134"/>
      <c r="D3" s="135"/>
      <c r="E3" s="1"/>
      <c r="F3" s="1"/>
      <c r="G3" s="1"/>
      <c r="H3" s="1"/>
      <c r="I3" s="1"/>
      <c r="J3" s="1"/>
      <c r="K3" s="1"/>
      <c r="L3" s="1"/>
      <c r="M3" s="1"/>
      <c r="N3" s="1"/>
      <c r="O3" s="1"/>
      <c r="P3" s="1"/>
      <c r="Q3" s="1"/>
      <c r="R3" s="1"/>
      <c r="S3" s="1"/>
      <c r="T3" s="1"/>
      <c r="U3" s="1"/>
      <c r="V3" s="1"/>
      <c r="W3" s="1"/>
      <c r="X3" s="1"/>
      <c r="Y3" s="1"/>
      <c r="Z3" s="1"/>
    </row>
    <row r="4" spans="1:26" ht="114.75" customHeight="1" x14ac:dyDescent="0.3">
      <c r="A4" s="144" t="s">
        <v>3</v>
      </c>
      <c r="B4" s="145"/>
      <c r="C4" s="145"/>
      <c r="D4" s="145"/>
      <c r="E4" s="1"/>
      <c r="F4" s="1"/>
      <c r="G4" s="1"/>
      <c r="H4" s="1"/>
      <c r="I4" s="1"/>
      <c r="J4" s="1"/>
      <c r="K4" s="1"/>
      <c r="L4" s="1"/>
      <c r="M4" s="1"/>
      <c r="N4" s="1"/>
      <c r="O4" s="1"/>
      <c r="P4" s="1"/>
      <c r="Q4" s="1"/>
      <c r="R4" s="1"/>
      <c r="S4" s="1"/>
      <c r="T4" s="1"/>
      <c r="U4" s="1"/>
      <c r="V4" s="1"/>
      <c r="W4" s="1"/>
      <c r="X4" s="1"/>
      <c r="Y4" s="1"/>
      <c r="Z4" s="1"/>
    </row>
    <row r="5" spans="1:26" ht="39.75" customHeight="1" x14ac:dyDescent="0.3">
      <c r="A5" s="62" t="s">
        <v>4</v>
      </c>
      <c r="B5" s="139" t="s">
        <v>5</v>
      </c>
      <c r="C5" s="137"/>
      <c r="D5" s="140"/>
      <c r="E5" s="2"/>
      <c r="F5" s="2"/>
      <c r="G5" s="2"/>
      <c r="H5" s="2"/>
      <c r="I5" s="2"/>
      <c r="J5" s="2"/>
      <c r="K5" s="2"/>
      <c r="L5" s="2"/>
      <c r="M5" s="2"/>
      <c r="N5" s="2"/>
      <c r="O5" s="2"/>
      <c r="P5" s="2"/>
      <c r="Q5" s="2"/>
      <c r="R5" s="2"/>
      <c r="S5" s="2"/>
      <c r="T5" s="2"/>
      <c r="U5" s="2"/>
      <c r="V5" s="2"/>
      <c r="W5" s="2"/>
      <c r="X5" s="2"/>
      <c r="Y5" s="2"/>
      <c r="Z5" s="2"/>
    </row>
    <row r="6" spans="1:26" ht="49.5" customHeight="1" x14ac:dyDescent="0.3">
      <c r="A6" s="5" t="s">
        <v>6</v>
      </c>
      <c r="B6" s="136" t="s">
        <v>7</v>
      </c>
      <c r="C6" s="137"/>
      <c r="D6" s="138"/>
      <c r="E6" s="1"/>
      <c r="F6" s="1"/>
      <c r="G6" s="1"/>
      <c r="H6" s="1"/>
      <c r="I6" s="1"/>
      <c r="J6" s="1"/>
      <c r="K6" s="1"/>
      <c r="L6" s="1"/>
      <c r="M6" s="1"/>
      <c r="N6" s="1"/>
      <c r="O6" s="1"/>
      <c r="P6" s="1"/>
      <c r="Q6" s="1"/>
      <c r="R6" s="1"/>
      <c r="S6" s="1"/>
      <c r="T6" s="1"/>
      <c r="U6" s="1"/>
      <c r="V6" s="1"/>
      <c r="W6" s="1"/>
      <c r="X6" s="1"/>
      <c r="Y6" s="1"/>
      <c r="Z6" s="1"/>
    </row>
    <row r="7" spans="1:26" ht="49.5" customHeight="1" x14ac:dyDescent="0.3">
      <c r="A7" s="6" t="s">
        <v>8</v>
      </c>
      <c r="B7" s="136" t="s">
        <v>9</v>
      </c>
      <c r="C7" s="137"/>
      <c r="D7" s="138"/>
      <c r="E7" s="1"/>
      <c r="F7" s="1"/>
      <c r="G7" s="1"/>
      <c r="H7" s="1"/>
      <c r="I7" s="1"/>
      <c r="J7" s="1"/>
      <c r="K7" s="1"/>
      <c r="L7" s="1"/>
      <c r="M7" s="1"/>
      <c r="N7" s="1"/>
      <c r="O7" s="1"/>
      <c r="P7" s="1"/>
      <c r="Q7" s="1"/>
      <c r="R7" s="1"/>
      <c r="S7" s="1"/>
      <c r="T7" s="1"/>
      <c r="U7" s="1"/>
      <c r="V7" s="1"/>
      <c r="W7" s="1"/>
      <c r="X7" s="1"/>
      <c r="Y7" s="1"/>
      <c r="Z7" s="1"/>
    </row>
    <row r="8" spans="1:26" ht="49.5" customHeight="1" x14ac:dyDescent="0.3">
      <c r="A8" s="7" t="s">
        <v>10</v>
      </c>
      <c r="B8" s="136" t="s">
        <v>11</v>
      </c>
      <c r="C8" s="137"/>
      <c r="D8" s="138"/>
      <c r="E8" s="1"/>
      <c r="F8" s="1"/>
      <c r="G8" s="1"/>
      <c r="H8" s="1"/>
      <c r="I8" s="1"/>
      <c r="J8" s="1"/>
      <c r="K8" s="1"/>
      <c r="L8" s="1"/>
      <c r="M8" s="1"/>
      <c r="N8" s="1"/>
      <c r="O8" s="1"/>
      <c r="P8" s="1"/>
      <c r="Q8" s="1"/>
      <c r="R8" s="1"/>
      <c r="S8" s="1"/>
      <c r="T8" s="1"/>
      <c r="U8" s="1"/>
      <c r="V8" s="1"/>
      <c r="W8" s="1"/>
      <c r="X8" s="1"/>
      <c r="Y8" s="1"/>
      <c r="Z8" s="1"/>
    </row>
    <row r="9" spans="1:26" ht="14.4" x14ac:dyDescent="0.3">
      <c r="A9" s="141"/>
      <c r="B9" s="142"/>
      <c r="C9" s="142"/>
      <c r="D9" s="142"/>
      <c r="E9" s="1"/>
      <c r="F9" s="1"/>
      <c r="G9" s="1"/>
      <c r="H9" s="1"/>
      <c r="I9" s="1"/>
      <c r="J9" s="1"/>
      <c r="K9" s="1"/>
      <c r="L9" s="1"/>
      <c r="M9" s="1"/>
      <c r="N9" s="1"/>
      <c r="O9" s="1"/>
      <c r="P9" s="1"/>
      <c r="Q9" s="1"/>
      <c r="R9" s="1"/>
      <c r="S9" s="1"/>
      <c r="T9" s="1"/>
      <c r="U9" s="1"/>
      <c r="V9" s="1"/>
      <c r="W9" s="1"/>
      <c r="X9" s="1"/>
      <c r="Y9" s="1"/>
      <c r="Z9" s="1"/>
    </row>
    <row r="10" spans="1:26" ht="14.4" x14ac:dyDescent="0.3">
      <c r="A10" s="143"/>
      <c r="B10" s="143"/>
      <c r="C10" s="143"/>
      <c r="D10" s="143"/>
      <c r="E10" s="1"/>
      <c r="F10" s="1"/>
      <c r="G10" s="1"/>
      <c r="H10" s="1"/>
      <c r="I10" s="1"/>
      <c r="J10" s="1"/>
      <c r="K10" s="1"/>
      <c r="L10" s="1"/>
      <c r="M10" s="1"/>
      <c r="N10" s="1"/>
      <c r="O10" s="1"/>
      <c r="P10" s="1"/>
      <c r="Q10" s="1"/>
      <c r="R10" s="1"/>
      <c r="S10" s="1"/>
      <c r="T10" s="1"/>
      <c r="U10" s="1"/>
      <c r="V10" s="1"/>
      <c r="W10" s="1"/>
      <c r="X10" s="1"/>
      <c r="Y10" s="1"/>
      <c r="Z10" s="1"/>
    </row>
    <row r="11" spans="1:26" ht="14.4" x14ac:dyDescent="0.3">
      <c r="A11" s="143"/>
      <c r="B11" s="143"/>
      <c r="C11" s="143"/>
      <c r="D11" s="143"/>
      <c r="E11" s="1"/>
      <c r="F11" s="1"/>
      <c r="G11" s="1"/>
      <c r="H11" s="1"/>
      <c r="I11" s="1"/>
      <c r="J11" s="1"/>
      <c r="K11" s="1"/>
      <c r="L11" s="1"/>
      <c r="M11" s="1"/>
      <c r="N11" s="1"/>
      <c r="O11" s="1"/>
      <c r="P11" s="1"/>
      <c r="Q11" s="1"/>
      <c r="R11" s="1"/>
      <c r="S11" s="1"/>
      <c r="T11" s="1"/>
      <c r="U11" s="1"/>
      <c r="V11" s="1"/>
      <c r="W11" s="1"/>
      <c r="X11" s="1"/>
      <c r="Y11" s="1"/>
      <c r="Z11" s="1"/>
    </row>
    <row r="12" spans="1:26" ht="21" customHeight="1" x14ac:dyDescent="0.3">
      <c r="A12" s="133" t="s">
        <v>12</v>
      </c>
      <c r="B12" s="134"/>
      <c r="C12" s="134"/>
      <c r="D12" s="135"/>
      <c r="E12" s="1"/>
      <c r="F12" s="1"/>
      <c r="G12" s="1"/>
      <c r="H12" s="1"/>
      <c r="I12" s="1"/>
      <c r="J12" s="1"/>
      <c r="K12" s="1"/>
      <c r="L12" s="1"/>
      <c r="M12" s="1"/>
      <c r="N12" s="1"/>
      <c r="O12" s="1"/>
      <c r="P12" s="1"/>
      <c r="Q12" s="1"/>
      <c r="R12" s="1"/>
      <c r="S12" s="1"/>
      <c r="T12" s="1"/>
      <c r="U12" s="1"/>
      <c r="V12" s="1"/>
      <c r="W12" s="1"/>
      <c r="X12" s="1"/>
      <c r="Y12" s="1"/>
      <c r="Z12" s="1"/>
    </row>
    <row r="13" spans="1:26" ht="184.5" customHeight="1" x14ac:dyDescent="0.3">
      <c r="A13" s="144" t="s">
        <v>13</v>
      </c>
      <c r="B13" s="145"/>
      <c r="C13" s="145"/>
      <c r="D13" s="145"/>
      <c r="E13" s="1"/>
      <c r="F13" s="1"/>
      <c r="G13" s="1"/>
      <c r="H13" s="1"/>
      <c r="I13" s="1"/>
      <c r="J13" s="1"/>
      <c r="K13" s="1"/>
      <c r="L13" s="1"/>
      <c r="M13" s="1"/>
      <c r="N13" s="1"/>
      <c r="O13" s="1"/>
      <c r="P13" s="1"/>
      <c r="Q13" s="1"/>
      <c r="R13" s="1"/>
      <c r="S13" s="1"/>
      <c r="T13" s="1"/>
      <c r="U13" s="1"/>
      <c r="V13" s="1"/>
      <c r="W13" s="1"/>
      <c r="X13" s="1"/>
      <c r="Y13" s="1"/>
      <c r="Z13" s="1"/>
    </row>
    <row r="14" spans="1:26" ht="39.75" customHeight="1" x14ac:dyDescent="0.3">
      <c r="A14" s="62" t="s">
        <v>14</v>
      </c>
      <c r="B14" s="139" t="s">
        <v>5</v>
      </c>
      <c r="C14" s="137"/>
      <c r="D14" s="140"/>
      <c r="E14" s="2"/>
      <c r="F14" s="2"/>
      <c r="G14" s="2"/>
      <c r="H14" s="2"/>
      <c r="I14" s="2"/>
      <c r="J14" s="2"/>
      <c r="K14" s="2"/>
      <c r="L14" s="2"/>
      <c r="M14" s="2"/>
      <c r="N14" s="2"/>
      <c r="O14" s="2"/>
      <c r="P14" s="2"/>
      <c r="Q14" s="2"/>
      <c r="R14" s="2"/>
      <c r="S14" s="2"/>
      <c r="T14" s="2"/>
      <c r="U14" s="2"/>
      <c r="V14" s="2"/>
      <c r="W14" s="2"/>
      <c r="X14" s="2"/>
      <c r="Y14" s="2"/>
      <c r="Z14" s="2"/>
    </row>
    <row r="15" spans="1:26" ht="49.5" customHeight="1" x14ac:dyDescent="0.3">
      <c r="A15" s="5" t="s">
        <v>15</v>
      </c>
      <c r="B15" s="136" t="s">
        <v>16</v>
      </c>
      <c r="C15" s="137"/>
      <c r="D15" s="138"/>
      <c r="E15" s="1"/>
      <c r="F15" s="1"/>
      <c r="G15" s="1"/>
      <c r="H15" s="1"/>
      <c r="I15" s="1"/>
      <c r="J15" s="1"/>
      <c r="K15" s="1"/>
      <c r="L15" s="1"/>
      <c r="M15" s="1"/>
      <c r="N15" s="1"/>
      <c r="O15" s="1"/>
      <c r="P15" s="1"/>
      <c r="Q15" s="1"/>
      <c r="R15" s="1"/>
      <c r="S15" s="1"/>
      <c r="T15" s="1"/>
      <c r="U15" s="1"/>
      <c r="V15" s="1"/>
      <c r="W15" s="1"/>
      <c r="X15" s="1"/>
      <c r="Y15" s="1"/>
      <c r="Z15" s="1"/>
    </row>
    <row r="16" spans="1:26" ht="49.5" customHeight="1" x14ac:dyDescent="0.3">
      <c r="A16" s="6" t="s">
        <v>17</v>
      </c>
      <c r="B16" s="136" t="s">
        <v>18</v>
      </c>
      <c r="C16" s="137"/>
      <c r="D16" s="138"/>
      <c r="E16" s="1"/>
      <c r="F16" s="1"/>
      <c r="G16" s="1"/>
      <c r="H16" s="1"/>
      <c r="I16" s="1"/>
      <c r="J16" s="1"/>
      <c r="K16" s="1"/>
      <c r="L16" s="1"/>
      <c r="M16" s="1"/>
      <c r="N16" s="1"/>
      <c r="O16" s="1"/>
      <c r="P16" s="1"/>
      <c r="Q16" s="1"/>
      <c r="R16" s="1"/>
      <c r="S16" s="1"/>
      <c r="T16" s="1"/>
      <c r="U16" s="1"/>
      <c r="V16" s="1"/>
      <c r="W16" s="1"/>
      <c r="X16" s="1"/>
      <c r="Y16" s="1"/>
      <c r="Z16" s="1"/>
    </row>
    <row r="17" spans="1:26" ht="49.5" customHeight="1" x14ac:dyDescent="0.3">
      <c r="A17" s="7" t="s">
        <v>19</v>
      </c>
      <c r="B17" s="136" t="s">
        <v>20</v>
      </c>
      <c r="C17" s="137"/>
      <c r="D17" s="138"/>
      <c r="E17" s="1"/>
      <c r="F17" s="1"/>
      <c r="G17" s="1"/>
      <c r="H17" s="1"/>
      <c r="I17" s="1"/>
      <c r="J17" s="1"/>
      <c r="K17" s="1"/>
      <c r="L17" s="1"/>
      <c r="M17" s="1"/>
      <c r="N17" s="1"/>
      <c r="O17" s="1"/>
      <c r="P17" s="1"/>
      <c r="Q17" s="1"/>
      <c r="R17" s="1"/>
      <c r="S17" s="1"/>
      <c r="T17" s="1"/>
      <c r="U17" s="1"/>
      <c r="V17" s="1"/>
      <c r="W17" s="1"/>
      <c r="X17" s="1"/>
      <c r="Y17" s="1"/>
      <c r="Z17" s="1"/>
    </row>
    <row r="18" spans="1:26" ht="15" customHeight="1" x14ac:dyDescent="0.3">
      <c r="A18" s="146" t="s">
        <v>22</v>
      </c>
      <c r="B18" s="147"/>
      <c r="C18" s="147"/>
      <c r="D18" s="147"/>
      <c r="E18" s="1"/>
      <c r="F18" s="1"/>
      <c r="G18" s="1"/>
      <c r="H18" s="1"/>
      <c r="I18" s="1"/>
      <c r="J18" s="1"/>
      <c r="K18" s="1"/>
      <c r="L18" s="1"/>
      <c r="M18" s="1"/>
      <c r="N18" s="1"/>
      <c r="O18" s="1"/>
      <c r="P18" s="1"/>
      <c r="Q18" s="1"/>
      <c r="R18" s="1"/>
      <c r="S18" s="1"/>
      <c r="T18" s="1"/>
      <c r="U18" s="1"/>
      <c r="V18" s="1"/>
      <c r="W18" s="1"/>
      <c r="X18" s="1"/>
      <c r="Y18" s="1"/>
      <c r="Z18" s="1"/>
    </row>
    <row r="19" spans="1:26" ht="15" customHeight="1" x14ac:dyDescent="0.3">
      <c r="A19" s="148"/>
      <c r="B19" s="147"/>
      <c r="C19" s="147"/>
      <c r="D19" s="147"/>
      <c r="E19" s="1"/>
      <c r="F19" s="1"/>
      <c r="G19" s="1"/>
      <c r="H19" s="1"/>
      <c r="I19" s="1"/>
      <c r="J19" s="1"/>
      <c r="K19" s="1"/>
      <c r="L19" s="1"/>
      <c r="M19" s="1"/>
      <c r="N19" s="1"/>
      <c r="O19" s="1"/>
      <c r="P19" s="1"/>
      <c r="Q19" s="1"/>
      <c r="R19" s="1"/>
      <c r="S19" s="1"/>
      <c r="T19" s="1"/>
      <c r="U19" s="1"/>
      <c r="V19" s="1"/>
      <c r="W19" s="1"/>
      <c r="X19" s="1"/>
      <c r="Y19" s="1"/>
      <c r="Z19" s="1"/>
    </row>
    <row r="20" spans="1:26" ht="15" customHeight="1" x14ac:dyDescent="0.3">
      <c r="A20" s="149"/>
      <c r="B20" s="150"/>
      <c r="C20" s="150"/>
      <c r="D20" s="150"/>
      <c r="E20" s="1"/>
      <c r="F20" s="1"/>
      <c r="G20" s="1"/>
      <c r="H20" s="1"/>
      <c r="I20" s="1"/>
      <c r="J20" s="1"/>
      <c r="K20" s="1"/>
      <c r="L20" s="1"/>
      <c r="M20" s="1"/>
      <c r="N20" s="1"/>
      <c r="O20" s="1"/>
      <c r="P20" s="1"/>
      <c r="Q20" s="1"/>
      <c r="R20" s="1"/>
      <c r="S20" s="1"/>
      <c r="T20" s="1"/>
      <c r="U20" s="1"/>
      <c r="V20" s="1"/>
      <c r="W20" s="1"/>
      <c r="X20" s="1"/>
      <c r="Y20" s="1"/>
      <c r="Z20" s="1"/>
    </row>
    <row r="21" spans="1:26" ht="39.75" customHeight="1" x14ac:dyDescent="0.3">
      <c r="A21" s="62" t="s">
        <v>25</v>
      </c>
      <c r="B21" s="139" t="s">
        <v>26</v>
      </c>
      <c r="C21" s="137"/>
      <c r="D21" s="140"/>
      <c r="E21" s="2"/>
      <c r="F21" s="2"/>
      <c r="G21" s="2"/>
      <c r="H21" s="2"/>
      <c r="I21" s="2"/>
      <c r="J21" s="2"/>
      <c r="K21" s="2"/>
      <c r="L21" s="2"/>
      <c r="M21" s="2"/>
      <c r="N21" s="2"/>
      <c r="O21" s="2"/>
      <c r="P21" s="2"/>
      <c r="Q21" s="2"/>
      <c r="R21" s="2"/>
      <c r="S21" s="2"/>
      <c r="T21" s="2"/>
      <c r="U21" s="2"/>
      <c r="V21" s="2"/>
      <c r="W21" s="2"/>
      <c r="X21" s="2"/>
      <c r="Y21" s="2"/>
      <c r="Z21" s="2"/>
    </row>
    <row r="22" spans="1:26" ht="90" customHeight="1" x14ac:dyDescent="0.3">
      <c r="A22" s="63"/>
      <c r="B22" s="64" t="s">
        <v>27</v>
      </c>
      <c r="C22" s="64" t="s">
        <v>28</v>
      </c>
      <c r="D22" s="64" t="s">
        <v>29</v>
      </c>
      <c r="E22" s="2"/>
      <c r="F22" s="2"/>
      <c r="G22" s="2"/>
      <c r="H22" s="2"/>
      <c r="I22" s="2"/>
      <c r="J22" s="2"/>
      <c r="K22" s="2"/>
      <c r="L22" s="2"/>
      <c r="M22" s="2"/>
      <c r="N22" s="2"/>
      <c r="O22" s="2"/>
      <c r="P22" s="2"/>
      <c r="Q22" s="2"/>
      <c r="R22" s="2"/>
      <c r="S22" s="2"/>
      <c r="T22" s="2"/>
      <c r="U22" s="2"/>
      <c r="V22" s="2"/>
      <c r="W22" s="2"/>
      <c r="X22" s="2"/>
      <c r="Y22" s="2"/>
      <c r="Z22" s="2"/>
    </row>
    <row r="23" spans="1:26" ht="90" customHeight="1" x14ac:dyDescent="0.3">
      <c r="A23" s="65" t="s">
        <v>30</v>
      </c>
      <c r="B23" s="5" t="s">
        <v>15</v>
      </c>
      <c r="C23" s="6" t="s">
        <v>17</v>
      </c>
      <c r="D23" s="7" t="s">
        <v>19</v>
      </c>
      <c r="E23" s="2"/>
      <c r="F23" s="2"/>
      <c r="G23" s="2"/>
      <c r="H23" s="2"/>
      <c r="I23" s="2"/>
      <c r="J23" s="2"/>
      <c r="K23" s="2"/>
      <c r="L23" s="2"/>
      <c r="M23" s="2"/>
      <c r="N23" s="2"/>
      <c r="O23" s="2"/>
      <c r="P23" s="2"/>
      <c r="Q23" s="2"/>
      <c r="R23" s="2"/>
      <c r="S23" s="2"/>
      <c r="T23" s="2"/>
      <c r="U23" s="2"/>
      <c r="V23" s="2"/>
      <c r="W23" s="2"/>
      <c r="X23" s="2"/>
      <c r="Y23" s="2"/>
      <c r="Z23" s="2"/>
    </row>
    <row r="24" spans="1:26" ht="90" customHeight="1" x14ac:dyDescent="0.3">
      <c r="A24" s="65" t="s">
        <v>31</v>
      </c>
      <c r="B24" s="6" t="s">
        <v>17</v>
      </c>
      <c r="C24" s="6" t="s">
        <v>17</v>
      </c>
      <c r="D24" s="7" t="s">
        <v>19</v>
      </c>
      <c r="E24" s="2"/>
      <c r="F24" s="2"/>
      <c r="G24" s="2"/>
      <c r="H24" s="2"/>
      <c r="I24" s="2"/>
      <c r="J24" s="2"/>
      <c r="K24" s="2"/>
      <c r="L24" s="2"/>
      <c r="M24" s="2"/>
      <c r="N24" s="2"/>
      <c r="O24" s="2"/>
      <c r="P24" s="2"/>
      <c r="Q24" s="2"/>
      <c r="R24" s="2"/>
      <c r="S24" s="2"/>
      <c r="T24" s="2"/>
      <c r="U24" s="2"/>
      <c r="V24" s="2"/>
      <c r="W24" s="2"/>
      <c r="X24" s="2"/>
      <c r="Y24" s="2"/>
      <c r="Z24" s="2"/>
    </row>
    <row r="25" spans="1:26" ht="90" customHeight="1" x14ac:dyDescent="0.3">
      <c r="A25" s="65" t="s">
        <v>32</v>
      </c>
      <c r="B25" s="7" t="s">
        <v>19</v>
      </c>
      <c r="C25" s="7" t="s">
        <v>19</v>
      </c>
      <c r="D25" s="7" t="s">
        <v>19</v>
      </c>
      <c r="E25" s="2"/>
      <c r="F25" s="2"/>
      <c r="G25" s="2"/>
      <c r="H25" s="2"/>
      <c r="I25" s="2"/>
      <c r="J25" s="2"/>
      <c r="K25" s="2"/>
      <c r="L25" s="2"/>
      <c r="M25" s="2"/>
      <c r="N25" s="2"/>
      <c r="O25" s="2"/>
      <c r="P25" s="2"/>
      <c r="Q25" s="2"/>
      <c r="R25" s="2"/>
      <c r="S25" s="2"/>
      <c r="T25" s="2"/>
      <c r="U25" s="2"/>
      <c r="V25" s="2"/>
      <c r="W25" s="2"/>
      <c r="X25" s="2"/>
      <c r="Y25" s="2"/>
      <c r="Z25" s="2"/>
    </row>
    <row r="26" spans="1:26" ht="15.75" hidden="1"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 hidden="1"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 hidden="1"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 hidden="1"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hidden="1"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hidden="1"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hidden="1"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hidden="1"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hidden="1"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hidden="1"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hidden="1"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hidden="1"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hidden="1"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hidden="1"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hidden="1"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hidden="1"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hidden="1"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hidden="1"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hidden="1"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hidden="1"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hidden="1"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hidden="1"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hidden="1"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hidden="1"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hidden="1"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hidden="1"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hidden="1"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hidden="1"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hidden="1"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hidden="1"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hidden="1"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hidden="1"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hidden="1"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hidden="1"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hidden="1"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hidden="1"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hidden="1"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hidden="1"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hidden="1"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hidden="1"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hidden="1"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hidden="1"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hidden="1"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hidden="1"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hidden="1"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hidden="1"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hidden="1"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hidden="1"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hidden="1"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hidden="1"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hidden="1"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hidden="1"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hidden="1"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hidden="1"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hidden="1"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hidden="1"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hidden="1"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hidden="1"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hidden="1"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hidden="1"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hidden="1"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hidden="1"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hidden="1"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hidden="1"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hidden="1"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hidden="1"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hidden="1"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hidden="1"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hidden="1"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hidden="1"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hidden="1"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hidden="1"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hidden="1"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hidden="1"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hidden="1"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hidden="1"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hidden="1"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hidden="1"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hidden="1"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hidden="1"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hidden="1"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hidden="1"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hidden="1"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hidden="1"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hidden="1"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hidden="1"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hidden="1"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hidden="1"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hidden="1"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hidden="1"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hidden="1"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hidden="1"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hidden="1"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hidden="1"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hidden="1"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hidden="1"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hidden="1"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hidden="1"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hidden="1"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hidden="1"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hidden="1"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hidden="1"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hidden="1"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hidden="1"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hidden="1"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hidden="1"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hidden="1"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hidden="1"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hidden="1"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hidden="1"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hidden="1"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hidden="1"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hidden="1"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hidden="1"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hidden="1"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hidden="1"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hidden="1"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hidden="1"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hidden="1"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hidden="1"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hidden="1"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hidden="1"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hidden="1"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hidden="1"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hidden="1"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hidden="1"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hidden="1"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hidden="1"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hidden="1"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hidden="1"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hidden="1"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hidden="1"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hidden="1"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hidden="1"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hidden="1"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hidden="1"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hidden="1"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hidden="1"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hidden="1"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hidden="1"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hidden="1"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hidden="1"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hidden="1"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hidden="1"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hidden="1"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hidden="1"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hidden="1"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hidden="1"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hidden="1"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hidden="1"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hidden="1"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hidden="1"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hidden="1"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hidden="1"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hidden="1"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hidden="1"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hidden="1"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hidden="1"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hidden="1"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hidden="1"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hidden="1"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hidden="1"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hidden="1"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hidden="1"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hidden="1"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hidden="1"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hidden="1"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hidden="1"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hidden="1"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hidden="1"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hidden="1"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hidden="1"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hidden="1"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hidden="1"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hidden="1"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hidden="1"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hidden="1"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hidden="1"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hidden="1"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hidden="1"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hidden="1"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hidden="1"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hidden="1"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hidden="1"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hidden="1"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hidden="1"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hidden="1"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hidden="1"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hidden="1"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hidden="1"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hidden="1"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hidden="1"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hidden="1"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hidden="1"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hidden="1"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hidden="1"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hidden="1"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hidden="1"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hidden="1"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hidden="1"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hidden="1"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hidden="1"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hidden="1"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hidden="1"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hidden="1"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hidden="1"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hidden="1"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hidden="1"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hidden="1"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hidden="1"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hidden="1"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hidden="1"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hidden="1"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hidden="1"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hidden="1"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hidden="1"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hidden="1"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hidden="1"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hidden="1"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hidden="1"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hidden="1"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hidden="1"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hidden="1"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hidden="1"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hidden="1"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hidden="1"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hidden="1"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hidden="1"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hidden="1"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hidden="1"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hidden="1"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hidden="1"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hidden="1"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hidden="1"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hidden="1"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hidden="1"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hidden="1"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hidden="1"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hidden="1"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hidden="1"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hidden="1"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hidden="1"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hidden="1"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hidden="1"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hidden="1"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hidden="1"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hidden="1"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hidden="1"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hidden="1"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hidden="1"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hidden="1"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hidden="1"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hidden="1"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hidden="1"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hidden="1"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hidden="1"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hidden="1"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hidden="1"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hidden="1"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hidden="1"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hidden="1"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hidden="1"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hidden="1"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hidden="1"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hidden="1"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hidden="1"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hidden="1"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hidden="1"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hidden="1"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hidden="1"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hidden="1"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hidden="1"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hidden="1"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hidden="1"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hidden="1"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hidden="1"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hidden="1"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hidden="1"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hidden="1"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hidden="1"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hidden="1"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hidden="1"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hidden="1"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hidden="1"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hidden="1"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hidden="1"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hidden="1"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hidden="1"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hidden="1"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hidden="1"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hidden="1"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hidden="1"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hidden="1"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hidden="1"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hidden="1"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hidden="1"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hidden="1"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hidden="1"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hidden="1"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hidden="1"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hidden="1"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hidden="1"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hidden="1"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hidden="1"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hidden="1"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hidden="1"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hidden="1"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hidden="1"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hidden="1"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hidden="1"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hidden="1"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hidden="1"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hidden="1"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hidden="1"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hidden="1"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hidden="1"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hidden="1"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hidden="1"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hidden="1"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hidden="1"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hidden="1"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hidden="1"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hidden="1"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hidden="1"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hidden="1"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hidden="1"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hidden="1"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hidden="1"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hidden="1"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hidden="1"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hidden="1"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hidden="1"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hidden="1"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hidden="1"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hidden="1"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hidden="1"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hidden="1"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hidden="1"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hidden="1"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hidden="1"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hidden="1"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hidden="1"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hidden="1"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hidden="1"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hidden="1"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hidden="1"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hidden="1"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hidden="1"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hidden="1"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hidden="1"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hidden="1"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hidden="1"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hidden="1"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hidden="1"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hidden="1"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hidden="1"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hidden="1"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hidden="1"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hidden="1"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hidden="1"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hidden="1"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hidden="1"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hidden="1"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hidden="1"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hidden="1"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hidden="1"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hidden="1"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hidden="1"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hidden="1"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hidden="1"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hidden="1"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hidden="1"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hidden="1"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hidden="1"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hidden="1"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hidden="1"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hidden="1"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hidden="1"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hidden="1"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hidden="1"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hidden="1"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hidden="1"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hidden="1"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hidden="1"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hidden="1"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hidden="1"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hidden="1"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hidden="1"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hidden="1"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hidden="1"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hidden="1"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hidden="1"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hidden="1"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hidden="1"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hidden="1"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hidden="1"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hidden="1"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hidden="1"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hidden="1"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hidden="1"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hidden="1"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hidden="1"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hidden="1"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hidden="1"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hidden="1"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hidden="1"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hidden="1"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hidden="1"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hidden="1"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hidden="1"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hidden="1"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hidden="1"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hidden="1"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hidden="1"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hidden="1"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hidden="1"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hidden="1"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hidden="1"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hidden="1"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hidden="1"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hidden="1"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hidden="1"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hidden="1"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hidden="1"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hidden="1"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hidden="1"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hidden="1"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hidden="1"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hidden="1"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hidden="1"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hidden="1"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hidden="1"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hidden="1"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hidden="1"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hidden="1"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hidden="1"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hidden="1"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hidden="1"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hidden="1"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hidden="1"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hidden="1"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hidden="1"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hidden="1"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hidden="1"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hidden="1"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hidden="1"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hidden="1"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hidden="1"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hidden="1"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hidden="1"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hidden="1"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hidden="1"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hidden="1"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hidden="1"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hidden="1"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hidden="1"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hidden="1"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hidden="1"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hidden="1"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hidden="1"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hidden="1"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hidden="1"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hidden="1"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hidden="1"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hidden="1"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hidden="1"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hidden="1"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hidden="1"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hidden="1"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hidden="1"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hidden="1"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hidden="1"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hidden="1"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hidden="1"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hidden="1"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hidden="1"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hidden="1"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hidden="1"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hidden="1"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hidden="1"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hidden="1"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hidden="1"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hidden="1"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hidden="1"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hidden="1"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hidden="1"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hidden="1"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hidden="1"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hidden="1"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hidden="1"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hidden="1"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hidden="1"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hidden="1"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hidden="1"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hidden="1"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hidden="1"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hidden="1"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hidden="1"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hidden="1"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hidden="1"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hidden="1"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hidden="1"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hidden="1"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hidden="1"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hidden="1"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hidden="1"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hidden="1"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hidden="1"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hidden="1"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hidden="1"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hidden="1"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hidden="1"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hidden="1"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hidden="1"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hidden="1"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hidden="1"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hidden="1"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hidden="1"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hidden="1"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hidden="1"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hidden="1"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hidden="1"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hidden="1"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hidden="1"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hidden="1"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hidden="1"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hidden="1"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hidden="1"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hidden="1"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hidden="1"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hidden="1"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hidden="1"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hidden="1"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hidden="1"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hidden="1"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hidden="1"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hidden="1"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hidden="1"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hidden="1"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hidden="1"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hidden="1"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hidden="1"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hidden="1"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hidden="1"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hidden="1"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hidden="1"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hidden="1"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hidden="1"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hidden="1"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hidden="1"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hidden="1"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hidden="1"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hidden="1"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hidden="1"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hidden="1"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hidden="1"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hidden="1"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hidden="1"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hidden="1"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hidden="1"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hidden="1"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hidden="1"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hidden="1"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hidden="1"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hidden="1"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hidden="1"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hidden="1"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hidden="1"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hidden="1"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hidden="1"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hidden="1"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hidden="1"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hidden="1"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hidden="1"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hidden="1"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hidden="1"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hidden="1"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hidden="1"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hidden="1"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hidden="1"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hidden="1"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hidden="1"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hidden="1"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hidden="1"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hidden="1"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hidden="1"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hidden="1"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hidden="1"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hidden="1"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hidden="1"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hidden="1"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hidden="1"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hidden="1"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hidden="1"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hidden="1"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hidden="1"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hidden="1"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hidden="1"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hidden="1"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hidden="1"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hidden="1"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hidden="1"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hidden="1"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hidden="1"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hidden="1"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hidden="1"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hidden="1"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hidden="1"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hidden="1"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hidden="1"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hidden="1"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hidden="1"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hidden="1"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hidden="1"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hidden="1"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hidden="1"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hidden="1"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hidden="1"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hidden="1"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hidden="1"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hidden="1"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hidden="1"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hidden="1"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hidden="1"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hidden="1"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hidden="1"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hidden="1"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hidden="1"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hidden="1"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hidden="1"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hidden="1"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hidden="1"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hidden="1"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hidden="1"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hidden="1"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hidden="1"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hidden="1"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hidden="1"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hidden="1"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hidden="1"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hidden="1"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hidden="1"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hidden="1"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hidden="1"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hidden="1"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hidden="1"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hidden="1"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hidden="1"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hidden="1"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hidden="1"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hidden="1"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hidden="1"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hidden="1"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hidden="1"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hidden="1"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hidden="1"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hidden="1"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hidden="1"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hidden="1"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hidden="1"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hidden="1"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hidden="1"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hidden="1"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hidden="1"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hidden="1"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hidden="1"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hidden="1"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hidden="1"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hidden="1"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hidden="1"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hidden="1"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hidden="1"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hidden="1"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hidden="1"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hidden="1"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hidden="1"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hidden="1"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hidden="1"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hidden="1"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hidden="1"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hidden="1"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hidden="1"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hidden="1"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hidden="1"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hidden="1"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hidden="1"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hidden="1"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hidden="1"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hidden="1"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hidden="1"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hidden="1"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hidden="1"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hidden="1"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hidden="1"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hidden="1"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hidden="1"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hidden="1"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hidden="1"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hidden="1"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hidden="1"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hidden="1"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hidden="1"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hidden="1"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hidden="1"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hidden="1"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hidden="1"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hidden="1"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hidden="1"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hidden="1"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hidden="1"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hidden="1"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hidden="1"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hidden="1"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hidden="1"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hidden="1"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hidden="1"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hidden="1"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hidden="1"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hidden="1"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hidden="1"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hidden="1"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hidden="1"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hidden="1"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hidden="1"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hidden="1"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hidden="1"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hidden="1"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hidden="1"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hidden="1"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hidden="1"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hidden="1"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hidden="1"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hidden="1"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hidden="1"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hidden="1"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hidden="1"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hidden="1"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hidden="1"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hidden="1"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hidden="1"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hidden="1"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hidden="1"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hidden="1"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hidden="1"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hidden="1"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hidden="1"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hidden="1"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hidden="1"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hidden="1"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hidden="1"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hidden="1"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hidden="1"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hidden="1"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hidden="1"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hidden="1"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hidden="1"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hidden="1"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hidden="1"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hidden="1"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hidden="1"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hidden="1"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hidden="1"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hidden="1"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hidden="1"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hidden="1"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hidden="1"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hidden="1"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hidden="1"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hidden="1"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hidden="1"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hidden="1"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hidden="1"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hidden="1"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hidden="1"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hidden="1"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hidden="1"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hidden="1"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hidden="1"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hidden="1"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hidden="1"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hidden="1"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hidden="1"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hidden="1"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hidden="1"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hidden="1"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hidden="1"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hidden="1"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hidden="1"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hidden="1"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hidden="1"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hidden="1"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hidden="1"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hidden="1"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hidden="1"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hidden="1"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hidden="1"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hidden="1"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hidden="1"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hidden="1"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hidden="1"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hidden="1"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hidden="1"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hidden="1"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hidden="1"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hidden="1"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hidden="1"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hidden="1"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hidden="1"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hidden="1"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hidden="1"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hidden="1"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hidden="1"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hidden="1"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hidden="1"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hidden="1"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hidden="1"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hidden="1"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hidden="1"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hidden="1"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hidden="1"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hidden="1"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hidden="1"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hidden="1"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hidden="1"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hidden="1"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hidden="1"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hidden="1"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hidden="1"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hidden="1"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hidden="1"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hidden="1"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hidden="1"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hidden="1"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hidden="1"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hidden="1"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hidden="1"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hidden="1"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hidden="1"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hidden="1"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hidden="1"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hidden="1"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hidden="1"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hidden="1"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hidden="1"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hidden="1"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hidden="1"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hidden="1"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hidden="1"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hidden="1"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hidden="1"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hidden="1"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hidden="1"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hidden="1"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hidden="1"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hidden="1"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hidden="1"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hidden="1"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hidden="1"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hidden="1"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hidden="1"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hidden="1"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hidden="1"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hidden="1"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hidden="1"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hidden="1"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hidden="1"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hidden="1"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hidden="1"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hidden="1"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hidden="1"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hidden="1"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hidden="1"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hidden="1"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hidden="1"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hidden="1"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hidden="1"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hidden="1"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hidden="1"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hidden="1"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hidden="1"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hidden="1"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hidden="1"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hidden="1"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hidden="1"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hidden="1"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hidden="1"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hidden="1"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hidden="1"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hidden="1"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hidden="1"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hidden="1"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hidden="1"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hidden="1"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hidden="1"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hidden="1"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hidden="1"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hidden="1"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hidden="1"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hidden="1"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hidden="1"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hidden="1"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hidden="1"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hidden="1"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hidden="1"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hidden="1"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hidden="1"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hidden="1"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hidden="1"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hidden="1"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hidden="1"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hidden="1"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hidden="1"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hidden="1"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hidden="1"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hidden="1"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hidden="1"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hidden="1"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hidden="1"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hidden="1"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hidden="1"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hidden="1"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hidden="1"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hidden="1"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hidden="1"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hidden="1"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hidden="1"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hidden="1"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hidden="1"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hidden="1"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hidden="1"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hidden="1"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hidden="1"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hidden="1"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hidden="1"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hidden="1"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hidden="1"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hidden="1"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hidden="1"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hidden="1"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hidden="1"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hidden="1"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hidden="1"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hidden="1"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hidden="1"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hidden="1"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hidden="1"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hidden="1"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hidden="1"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hidden="1"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hidden="1"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hidden="1"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hidden="1"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hidden="1"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hidden="1"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hidden="1"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hidden="1"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hidden="1"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hidden="1"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hidden="1"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hidden="1"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hidden="1"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hidden="1"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hidden="1"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hidden="1"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hidden="1"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hidden="1"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hidden="1"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hidden="1"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hidden="1"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hidden="1"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hidden="1"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hidden="1"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hidden="1"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hidden="1"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hidden="1"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4hUgG68mJ8T34+vmjyP0KXM2m178DUTX8/4H564bIXrtsBWJpc9ve8D5HaTXNhPP9YfQs+RC/pkM4w/Mkdkz+Q==" saltValue="VJaQD9NV/qabWJTvTts87g==" spinCount="100000" sheet="1" objects="1" scenarios="1"/>
  <mergeCells count="17">
    <mergeCell ref="A18:D20"/>
    <mergeCell ref="B21:D21"/>
    <mergeCell ref="B17:D17"/>
    <mergeCell ref="B7:D7"/>
    <mergeCell ref="A1:D1"/>
    <mergeCell ref="B15:D15"/>
    <mergeCell ref="B16:D16"/>
    <mergeCell ref="B8:D8"/>
    <mergeCell ref="B14:D14"/>
    <mergeCell ref="A9:D11"/>
    <mergeCell ref="A12:D12"/>
    <mergeCell ref="A13:D13"/>
    <mergeCell ref="A2:D2"/>
    <mergeCell ref="A3:D3"/>
    <mergeCell ref="A4:D4"/>
    <mergeCell ref="B5:D5"/>
    <mergeCell ref="B6:D6"/>
  </mergeCells>
  <pageMargins left="0.25" right="0.25" top="0.75" bottom="0.75" header="0" footer="0"/>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1"/>
  <sheetViews>
    <sheetView workbookViewId="0">
      <selection activeCell="A3" sqref="A3"/>
    </sheetView>
  </sheetViews>
  <sheetFormatPr defaultColWidth="14.44140625" defaultRowHeight="15" customHeight="1" x14ac:dyDescent="0.3"/>
  <cols>
    <col min="1" max="1" width="12.6640625" customWidth="1"/>
    <col min="2" max="2" width="13.33203125" customWidth="1"/>
    <col min="3" max="5" width="12.6640625" customWidth="1"/>
    <col min="6" max="6" width="18.6640625" customWidth="1"/>
    <col min="7" max="26" width="8.6640625" customWidth="1"/>
  </cols>
  <sheetData>
    <row r="1" spans="1:6" ht="14.4" x14ac:dyDescent="0.3">
      <c r="A1" s="151" t="s">
        <v>33</v>
      </c>
      <c r="B1" s="104"/>
      <c r="C1" s="104"/>
      <c r="D1" s="152"/>
    </row>
    <row r="2" spans="1:6" ht="14.4" x14ac:dyDescent="0.3">
      <c r="A2" s="8" t="s">
        <v>34</v>
      </c>
      <c r="B2" s="8" t="s">
        <v>35</v>
      </c>
      <c r="C2" s="8" t="s">
        <v>36</v>
      </c>
      <c r="D2" s="8" t="s">
        <v>37</v>
      </c>
    </row>
    <row r="3" spans="1:6" ht="14.4" x14ac:dyDescent="0.3">
      <c r="A3" s="8" t="b">
        <f>COUNTIF(QuestionCalculations[Complete?], FALSE)=0</f>
        <v>0</v>
      </c>
      <c r="B3" s="8" t="str">
        <f>IF(FinalCalculation[Complete?], ROUND(SUM(QuestionCalculations[Weighted score])/SUM(QuestionCalculations[Applied weight]), 2), "")</f>
        <v/>
      </c>
      <c r="C3" s="8" t="str">
        <f>IF(FinalCalculation[Complete?], VLOOKUP(TRUE, Logic[[Applicable?]:[Logic]], 2, 0), "")</f>
        <v/>
      </c>
      <c r="D3" s="8" t="str">
        <f>IF(FinalCalculation[Complete?], VLOOKUP(FinalCalculation[Final risk score], RiskKey[], 2, 1), "")</f>
        <v/>
      </c>
    </row>
    <row r="6" spans="1:6" ht="14.4" x14ac:dyDescent="0.3">
      <c r="A6" s="151" t="s">
        <v>38</v>
      </c>
      <c r="B6" s="104"/>
      <c r="C6" s="104"/>
      <c r="D6" s="104"/>
      <c r="E6" s="104"/>
      <c r="F6" s="152"/>
    </row>
    <row r="7" spans="1:6" ht="14.4" x14ac:dyDescent="0.3">
      <c r="A7" s="8" t="s">
        <v>21</v>
      </c>
      <c r="B7" s="8" t="s">
        <v>39</v>
      </c>
      <c r="C7" s="8" t="s">
        <v>34</v>
      </c>
      <c r="D7" s="8" t="s">
        <v>40</v>
      </c>
      <c r="E7" s="8" t="s">
        <v>41</v>
      </c>
      <c r="F7" s="8" t="s">
        <v>42</v>
      </c>
    </row>
    <row r="8" spans="1:6" ht="14.4" x14ac:dyDescent="0.3">
      <c r="A8" s="9">
        <v>6</v>
      </c>
      <c r="B8" s="8" t="str">
        <f>IF(VLOOKUP(QuestionCalculations[[#This Row],[Q '#]], 'Step 1—Intake Questionnaire'!$A$11:$E$35, 3, 0)="", "", VLOOKUP(QuestionCalculations[[#This Row],[Q '#]], 'Step 1—Intake Questionnaire'!$A$11:$E$35, 3, 0))</f>
        <v/>
      </c>
      <c r="C8" s="8" t="b">
        <f>1=COUNTIF(AnswerKey[Answer], Code!$B8)</f>
        <v>0</v>
      </c>
      <c r="D8" s="8" t="str">
        <f>IF(Code!$C8, VLOOKUP(Code!$B8, AnswerKey[[Answer]:[Score]], 2, 0), "")</f>
        <v/>
      </c>
      <c r="E8" s="8">
        <f>VLOOKUP(Code!$A8, QuestionWeight[], 2, 0)</f>
        <v>2</v>
      </c>
      <c r="F8" s="8" t="str">
        <f>IF(Code!$C8, Code!$D8*Code!$E8, "")</f>
        <v/>
      </c>
    </row>
    <row r="9" spans="1:6" ht="14.4" x14ac:dyDescent="0.3">
      <c r="A9" s="9">
        <v>7</v>
      </c>
      <c r="B9" s="8" t="str">
        <f>IF(VLOOKUP(QuestionCalculations[[#This Row],[Q '#]], 'Step 1—Intake Questionnaire'!$A$11:$E$35, 3, 0)="", "", VLOOKUP(QuestionCalculations[[#This Row],[Q '#]], 'Step 1—Intake Questionnaire'!$A$11:$E$35, 3, 0))</f>
        <v/>
      </c>
      <c r="C9" s="8" t="b">
        <f>1=COUNTIF(AnswerKey[Answer], Code!$B9)</f>
        <v>0</v>
      </c>
      <c r="D9" s="8" t="str">
        <f>IF(Code!$C9, VLOOKUP(Code!$B9, AnswerKey[[Answer]:[Score]], 2, 0), "")</f>
        <v/>
      </c>
      <c r="E9" s="8">
        <f>VLOOKUP(Code!$A9, QuestionWeight[], 2, 0)</f>
        <v>2</v>
      </c>
      <c r="F9" s="8" t="str">
        <f>IF(Code!$C9, Code!$D9*Code!$E9, "")</f>
        <v/>
      </c>
    </row>
    <row r="10" spans="1:6" ht="14.4" x14ac:dyDescent="0.3">
      <c r="A10" s="9">
        <v>8</v>
      </c>
      <c r="B10" s="8" t="str">
        <f>IF(VLOOKUP(QuestionCalculations[[#This Row],[Q '#]], 'Step 1—Intake Questionnaire'!$A$11:$E$35, 3, 0)="", "", VLOOKUP(QuestionCalculations[[#This Row],[Q '#]], 'Step 1—Intake Questionnaire'!$A$11:$E$35, 3, 0))</f>
        <v/>
      </c>
      <c r="C10" s="8" t="b">
        <f>1=COUNTIF(AnswerKey[Answer], Code!$B10)</f>
        <v>0</v>
      </c>
      <c r="D10" s="8" t="str">
        <f>IF(Code!$C10, VLOOKUP(Code!$B10, AnswerKey[[Answer]:[Score]], 2, 0), "")</f>
        <v/>
      </c>
      <c r="E10" s="8">
        <f>VLOOKUP(Code!$A10, QuestionWeight[], 2, 0)</f>
        <v>2</v>
      </c>
      <c r="F10" s="8" t="str">
        <f>IF(Code!$C10, Code!$D10*Code!$E10, "")</f>
        <v/>
      </c>
    </row>
    <row r="11" spans="1:6" ht="14.4" x14ac:dyDescent="0.3">
      <c r="A11" s="9">
        <v>9</v>
      </c>
      <c r="B11" s="8" t="str">
        <f>IF(VLOOKUP(QuestionCalculations[[#This Row],[Q '#]], 'Step 1—Intake Questionnaire'!$A$11:$E$35, 3, 0)="", "", VLOOKUP(QuestionCalculations[[#This Row],[Q '#]], 'Step 1—Intake Questionnaire'!$A$11:$E$35, 3, 0))</f>
        <v/>
      </c>
      <c r="C11" s="8" t="b">
        <f>1=COUNTIF(AnswerKey[Answer], Code!$B11)</f>
        <v>0</v>
      </c>
      <c r="D11" s="8" t="str">
        <f>IF(Code!$C11, VLOOKUP(Code!$B11, AnswerKey[[Answer]:[Score]], 2, 0), "")</f>
        <v/>
      </c>
      <c r="E11" s="8">
        <f>VLOOKUP(Code!$A11, QuestionWeight[], 2, 0)</f>
        <v>2</v>
      </c>
      <c r="F11" s="8" t="str">
        <f>IF(Code!$C11, Code!$D11*Code!$E11, "")</f>
        <v/>
      </c>
    </row>
    <row r="14" spans="1:6" ht="14.4" x14ac:dyDescent="0.3">
      <c r="A14" s="151" t="s">
        <v>43</v>
      </c>
      <c r="B14" s="104"/>
      <c r="C14" s="152"/>
    </row>
    <row r="15" spans="1:6" ht="14.4" x14ac:dyDescent="0.3">
      <c r="A15" s="8" t="s">
        <v>44</v>
      </c>
      <c r="B15" s="8" t="s">
        <v>39</v>
      </c>
      <c r="C15" s="8" t="s">
        <v>40</v>
      </c>
    </row>
    <row r="16" spans="1:6" ht="14.4" x14ac:dyDescent="0.3">
      <c r="A16" s="23" t="s">
        <v>188</v>
      </c>
      <c r="B16" s="8" t="s">
        <v>179</v>
      </c>
      <c r="C16" s="8">
        <v>1</v>
      </c>
    </row>
    <row r="17" spans="1:3" ht="14.4" x14ac:dyDescent="0.3">
      <c r="A17" s="23" t="s">
        <v>188</v>
      </c>
      <c r="B17" s="8" t="s">
        <v>46</v>
      </c>
      <c r="C17" s="8">
        <v>2</v>
      </c>
    </row>
    <row r="18" spans="1:3" ht="14.4" x14ac:dyDescent="0.3">
      <c r="A18" s="23" t="s">
        <v>188</v>
      </c>
      <c r="B18" s="8" t="s">
        <v>47</v>
      </c>
      <c r="C18" s="8">
        <v>3</v>
      </c>
    </row>
    <row r="19" spans="1:3" ht="14.4" x14ac:dyDescent="0.3">
      <c r="A19" s="23" t="s">
        <v>188</v>
      </c>
      <c r="B19" s="8" t="s">
        <v>48</v>
      </c>
      <c r="C19" s="8">
        <v>4</v>
      </c>
    </row>
    <row r="20" spans="1:3" ht="14.4" x14ac:dyDescent="0.3">
      <c r="A20" s="10">
        <v>8</v>
      </c>
      <c r="B20" s="8" t="s">
        <v>49</v>
      </c>
      <c r="C20" s="8">
        <v>1</v>
      </c>
    </row>
    <row r="21" spans="1:3" ht="15.75" customHeight="1" x14ac:dyDescent="0.3">
      <c r="A21" s="10">
        <v>8</v>
      </c>
      <c r="B21" s="8" t="s">
        <v>50</v>
      </c>
      <c r="C21" s="8">
        <v>2</v>
      </c>
    </row>
    <row r="22" spans="1:3" ht="15.75" customHeight="1" x14ac:dyDescent="0.3">
      <c r="A22" s="10">
        <v>8</v>
      </c>
      <c r="B22" s="8" t="s">
        <v>51</v>
      </c>
      <c r="C22" s="8">
        <v>4</v>
      </c>
    </row>
    <row r="23" spans="1:3" ht="15.75" customHeight="1" x14ac:dyDescent="0.3">
      <c r="A23" s="10">
        <v>9</v>
      </c>
      <c r="B23" s="8" t="s">
        <v>122</v>
      </c>
      <c r="C23" s="8">
        <v>1</v>
      </c>
    </row>
    <row r="24" spans="1:3" ht="15.75" customHeight="1" x14ac:dyDescent="0.3">
      <c r="A24" s="10">
        <v>9</v>
      </c>
      <c r="B24" s="8" t="s">
        <v>17</v>
      </c>
      <c r="C24" s="8">
        <v>2</v>
      </c>
    </row>
    <row r="25" spans="1:3" ht="15.75" customHeight="1" x14ac:dyDescent="0.3">
      <c r="A25" s="10">
        <v>9</v>
      </c>
      <c r="B25" s="8" t="s">
        <v>123</v>
      </c>
      <c r="C25" s="8">
        <v>4</v>
      </c>
    </row>
    <row r="26" spans="1:3" ht="15.75" customHeight="1" x14ac:dyDescent="0.3"/>
    <row r="27" spans="1:3" ht="15.75" customHeight="1" x14ac:dyDescent="0.3"/>
    <row r="28" spans="1:3" ht="15.75" customHeight="1" x14ac:dyDescent="0.3">
      <c r="A28" s="151" t="s">
        <v>52</v>
      </c>
      <c r="B28" s="152"/>
    </row>
    <row r="29" spans="1:3" ht="15.75" customHeight="1" x14ac:dyDescent="0.3">
      <c r="A29" s="8" t="s">
        <v>21</v>
      </c>
      <c r="B29" s="8" t="s">
        <v>53</v>
      </c>
    </row>
    <row r="30" spans="1:3" ht="15.75" customHeight="1" x14ac:dyDescent="0.3">
      <c r="A30" s="9">
        <v>6</v>
      </c>
      <c r="B30" s="8">
        <v>2</v>
      </c>
    </row>
    <row r="31" spans="1:3" ht="15.75" customHeight="1" x14ac:dyDescent="0.3">
      <c r="A31" s="9">
        <v>7</v>
      </c>
      <c r="B31" s="8">
        <v>2</v>
      </c>
    </row>
    <row r="32" spans="1:3" ht="15.75" customHeight="1" x14ac:dyDescent="0.3">
      <c r="A32" s="9">
        <v>8</v>
      </c>
      <c r="B32" s="8">
        <v>2</v>
      </c>
    </row>
    <row r="33" spans="1:3" ht="15.75" customHeight="1" x14ac:dyDescent="0.3">
      <c r="A33" s="9">
        <v>9</v>
      </c>
      <c r="B33" s="8">
        <v>2</v>
      </c>
    </row>
    <row r="34" spans="1:3" ht="15.75" customHeight="1" x14ac:dyDescent="0.3">
      <c r="A34" s="11"/>
    </row>
    <row r="35" spans="1:3" ht="15.75" customHeight="1" x14ac:dyDescent="0.3"/>
    <row r="36" spans="1:3" ht="15.75" customHeight="1" x14ac:dyDescent="0.3">
      <c r="A36" s="151" t="s">
        <v>54</v>
      </c>
      <c r="B36" s="104"/>
      <c r="C36" s="152"/>
    </row>
    <row r="37" spans="1:3" ht="15.75" customHeight="1" x14ac:dyDescent="0.3">
      <c r="A37" s="8" t="s">
        <v>55</v>
      </c>
      <c r="B37" s="8" t="s">
        <v>54</v>
      </c>
      <c r="C37" s="8" t="s">
        <v>56</v>
      </c>
    </row>
    <row r="38" spans="1:3" ht="15.75" customHeight="1" x14ac:dyDescent="0.3">
      <c r="A38" s="8" t="b">
        <f>AND(VLOOKUP(9, QuestionCalculations[], 2, 0)="Non-critical", VLOOKUP(8, QuestionCalculations[], 2, 0)="Level I", VLOOKUP(7, QuestionCalculations[], 2, 0)="Low", VLOOKUP(6, QuestionCalculations[], 2, 0)="Low")</f>
        <v>0</v>
      </c>
      <c r="B38" s="60">
        <f>IF(FinalCalculation[Initial risk score]&gt;VLOOKUP("Very Low", RiskKey[[Risk level]:[Max threshold]], 2, 0), VLOOKUP("Very Low", RiskKey[[Risk level]:[Max threshold]], 2, 0), FinalCalculation[Initial risk score])</f>
        <v>0.99</v>
      </c>
      <c r="C38" s="61" t="s">
        <v>127</v>
      </c>
    </row>
    <row r="39" spans="1:3" s="59" customFormat="1" ht="15.75" customHeight="1" x14ac:dyDescent="0.3">
      <c r="A39" s="8" t="b">
        <f>AND(VLOOKUP(9, QuestionCalculations[], 2, 0)="Non-critical", VLOOKUP(8, QuestionCalculations[], 2, 0)="Level I")</f>
        <v>0</v>
      </c>
      <c r="B39" s="60">
        <f>IF(FinalCalculation[Initial risk score]&gt;VLOOKUP("Low", RiskKey[[Risk level]:[Max threshold]], 2, 0), VLOOKUP("Low", RiskKey[[Risk level]:[Max threshold]], 2, 0), FinalCalculation[Initial risk score])</f>
        <v>1.99</v>
      </c>
      <c r="C39" s="8" t="s">
        <v>57</v>
      </c>
    </row>
    <row r="40" spans="1:3" ht="15.75" customHeight="1" x14ac:dyDescent="0.3">
      <c r="A40" s="8" t="b">
        <f>AND(VLOOKUP(9, QuestionCalculations[], 2, 0)="Mission critical", VLOOKUP(8, QuestionCalculations[], 2, 0)="Level III")</f>
        <v>0</v>
      </c>
      <c r="B40" s="8" t="str">
        <f>IF(FinalCalculation[Initial risk score]&lt;INDEX(RiskKey[[Min threshold]:[Risk level]], MATCH("Very High", RiskKey[Risk level], 0), 1), INDEX(RiskKey[[Min threshold]:[Risk level]], MATCH("Very High", RiskKey[Risk level], 0), 1), FinalCalculation[Initial risk score])</f>
        <v/>
      </c>
      <c r="C40" s="8" t="s">
        <v>58</v>
      </c>
    </row>
    <row r="41" spans="1:3" ht="15.75" customHeight="1" x14ac:dyDescent="0.3">
      <c r="A41" s="8" t="b">
        <f>AND(VLOOKUP(9, QuestionCalculations[], 2, 0)="Mission critical", VLOOKUP(8, QuestionCalculations[], 2, 0)&lt;&gt;"Level III")</f>
        <v>0</v>
      </c>
      <c r="B41" s="8" t="str">
        <f>IF(FinalCalculation[Initial risk score]&lt;INDEX(RiskKey[[Min threshold]:[Risk level]], MATCH("High", RiskKey[Risk level], 0), 1), INDEX(RiskKey[[Min threshold]:[Risk level]], MATCH("High", RiskKey[Risk level], 0), 1), FinalCalculation[Initial risk score])</f>
        <v/>
      </c>
      <c r="C41" s="8" t="s">
        <v>59</v>
      </c>
    </row>
    <row r="42" spans="1:3" ht="15.75" customHeight="1" x14ac:dyDescent="0.3">
      <c r="A42" s="8" t="b">
        <f>AND(VLOOKUP(9, QuestionCalculations[], 2, 0)&lt;&gt;"Mission critical", VLOOKUP(8, QuestionCalculations[], 2, 0)="Level III")</f>
        <v>0</v>
      </c>
      <c r="B42" s="8" t="str">
        <f>IF(FinalCalculation[Initial risk score]&lt;INDEX(RiskKey[[Min threshold]:[Risk level]], MATCH("High", RiskKey[Risk level], 0), 1), INDEX(RiskKey[[Min threshold]:[Risk level]], MATCH("High", RiskKey[Risk level], 0), 1), FinalCalculation[Initial risk score])</f>
        <v/>
      </c>
      <c r="C42" s="8" t="s">
        <v>60</v>
      </c>
    </row>
    <row r="43" spans="1:3" ht="15.75" customHeight="1" x14ac:dyDescent="0.3">
      <c r="A43" s="8" t="b">
        <f>COUNTIF(A39:A42, FALSE)=COUNTA(A39:A42)</f>
        <v>1</v>
      </c>
      <c r="B43" s="8" t="str">
        <f>FinalCalculation[Initial risk score]</f>
        <v/>
      </c>
      <c r="C43" s="8" t="s">
        <v>61</v>
      </c>
    </row>
    <row r="44" spans="1:3" ht="15.75" customHeight="1" x14ac:dyDescent="0.3"/>
    <row r="45" spans="1:3" ht="15.75" customHeight="1" x14ac:dyDescent="0.3"/>
    <row r="46" spans="1:3" ht="15.75" customHeight="1" x14ac:dyDescent="0.3">
      <c r="A46" s="151" t="s">
        <v>62</v>
      </c>
      <c r="B46" s="104"/>
      <c r="C46" s="152"/>
    </row>
    <row r="47" spans="1:3" ht="15.75" customHeight="1" x14ac:dyDescent="0.3">
      <c r="A47" s="8" t="s">
        <v>63</v>
      </c>
      <c r="B47" s="8" t="s">
        <v>24</v>
      </c>
      <c r="C47" s="8" t="s">
        <v>64</v>
      </c>
    </row>
    <row r="48" spans="1:3" ht="15.75" customHeight="1" x14ac:dyDescent="0.3">
      <c r="A48" s="8">
        <v>0</v>
      </c>
      <c r="B48" s="8" t="s">
        <v>125</v>
      </c>
      <c r="C48" s="8">
        <v>0.99</v>
      </c>
    </row>
    <row r="49" spans="1:3" ht="15.75" customHeight="1" x14ac:dyDescent="0.3">
      <c r="A49" s="8">
        <v>1</v>
      </c>
      <c r="B49" s="8" t="s">
        <v>45</v>
      </c>
      <c r="C49" s="8">
        <v>1.99</v>
      </c>
    </row>
    <row r="50" spans="1:3" ht="15.75" customHeight="1" x14ac:dyDescent="0.3">
      <c r="A50" s="8">
        <v>2</v>
      </c>
      <c r="B50" s="8" t="s">
        <v>46</v>
      </c>
      <c r="C50" s="8">
        <v>2.99</v>
      </c>
    </row>
    <row r="51" spans="1:3" ht="15.75" customHeight="1" x14ac:dyDescent="0.3">
      <c r="A51" s="8">
        <v>3</v>
      </c>
      <c r="B51" s="8" t="s">
        <v>65</v>
      </c>
      <c r="C51" s="8">
        <v>3.74</v>
      </c>
    </row>
    <row r="52" spans="1:3" ht="15.75" customHeight="1" x14ac:dyDescent="0.3">
      <c r="A52">
        <v>3.76</v>
      </c>
      <c r="B52" t="s">
        <v>124</v>
      </c>
    </row>
    <row r="53" spans="1:3" ht="15.75" customHeight="1" x14ac:dyDescent="0.3"/>
    <row r="54" spans="1:3" ht="15.75" hidden="1" customHeight="1" x14ac:dyDescent="0.3"/>
    <row r="55" spans="1:3" ht="15.75" hidden="1" customHeight="1" x14ac:dyDescent="0.3"/>
    <row r="56" spans="1:3" ht="15.75" hidden="1" customHeight="1" x14ac:dyDescent="0.3"/>
    <row r="57" spans="1:3" ht="15.75" hidden="1" customHeight="1" x14ac:dyDescent="0.3"/>
    <row r="58" spans="1:3" ht="15.75" hidden="1" customHeight="1" x14ac:dyDescent="0.3"/>
    <row r="59" spans="1:3" ht="15.75" hidden="1" customHeight="1" x14ac:dyDescent="0.3"/>
    <row r="60" spans="1:3" ht="15.75" hidden="1" customHeight="1" x14ac:dyDescent="0.3"/>
    <row r="61" spans="1:3" ht="15.75" hidden="1" customHeight="1" x14ac:dyDescent="0.3"/>
    <row r="62" spans="1:3" ht="15.75" customHeight="1" x14ac:dyDescent="0.3"/>
    <row r="63" spans="1:3" ht="15.75" customHeight="1" x14ac:dyDescent="0.3"/>
    <row r="64" spans="1:3" ht="15.75" customHeight="1" x14ac:dyDescent="0.3"/>
    <row r="65" ht="15.75" customHeight="1" x14ac:dyDescent="0.3"/>
    <row r="66" ht="15.75" hidden="1"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sheetProtection algorithmName="SHA-512" hashValue="EEKDryYBzLy/TbR/6lWoVTF5QKT4B6VynQAV2shRKdV1rr+zIdqyL4ApJ620tQzvIZ2pLORNVqqIkHxjM9Lbng==" saltValue="nlHK3gdCvw16qqAWreuWww==" spinCount="100000" sheet="1" objects="1" scenarios="1"/>
  <mergeCells count="6">
    <mergeCell ref="A46:C46"/>
    <mergeCell ref="A6:F6"/>
    <mergeCell ref="A28:B28"/>
    <mergeCell ref="A14:C14"/>
    <mergeCell ref="A1:D1"/>
    <mergeCell ref="A36:C36"/>
  </mergeCells>
  <pageMargins left="0.7" right="0.7" top="0.75" bottom="0.75" header="0" footer="0"/>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Step 1—Intake Questionnaire</vt:lpstr>
      <vt:lpstr>Step 2—Contract Checklist</vt:lpstr>
      <vt:lpstr>Appendix A—Info Conf &amp; Crit</vt:lpstr>
      <vt:lpstr>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Lindstrom, Alex Gunnar</dc:creator>
  <cp:lastModifiedBy>Lindstrom, Alex Gunnar</cp:lastModifiedBy>
  <cp:lastPrinted>2020-03-02T16:10:15Z</cp:lastPrinted>
  <dcterms:created xsi:type="dcterms:W3CDTF">2018-12-17T15:08:56Z</dcterms:created>
  <dcterms:modified xsi:type="dcterms:W3CDTF">2020-04-09T17:38:48Z</dcterms:modified>
</cp:coreProperties>
</file>